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计算器" sheetId="2" state="visible" r:id="rId2"/>
    <sheet xmlns:r="http://schemas.openxmlformats.org/officeDocument/2006/relationships" name="显卡参数" sheetId="3" state="visible" r:id="rId3"/>
    <sheet xmlns:r="http://schemas.openxmlformats.org/officeDocument/2006/relationships" name="模型标定" sheetId="4" state="visible" r:id="rId4"/>
    <sheet xmlns:r="http://schemas.openxmlformats.org/officeDocument/2006/relationships" name="配卡表_2080Ti" sheetId="5" state="visible" r:id="rId5"/>
    <sheet xmlns:r="http://schemas.openxmlformats.org/officeDocument/2006/relationships" name="配卡表_4060L" sheetId="6" state="visible" r:id="rId6"/>
    <sheet xmlns:r="http://schemas.openxmlformats.org/officeDocument/2006/relationships" name="推荐配比" sheetId="7" state="visible" r:id="rId7"/>
    <sheet xmlns:r="http://schemas.openxmlformats.org/officeDocument/2006/relationships" name="置信度倍率" sheetId="8" state="visible" r:id="rId8"/>
    <sheet xmlns:r="http://schemas.openxmlformats.org/officeDocument/2006/relationships" name="场景结论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0.0000"/>
    <numFmt numFmtId="165" formatCode="#,##0.0"/>
    <numFmt numFmtId="166" formatCode="0.0%"/>
    <numFmt numFmtId="167" formatCode="#,##0.####"/>
    <numFmt numFmtId="168" formatCode="#,##0.###"/>
    <numFmt numFmtId="169" formatCode="[&lt;0.0001]0.000000;[&lt;0.01]0.0000;[&lt;100]0.00;#,##0"/>
  </numFmts>
  <fonts count="4">
    <font>
      <name val="Calibri"/>
      <family val="2"/>
      <color theme="1"/>
      <sz val="11"/>
      <scheme val="minor"/>
    </font>
    <font>
      <name val="微软雅黑"/>
      <b val="1"/>
      <sz val="13"/>
    </font>
    <font>
      <name val="微软雅黑"/>
      <b val="1"/>
      <sz val="10"/>
    </font>
    <font>
      <name val="微软雅黑"/>
      <sz val="10"/>
    </font>
  </fonts>
  <fills count="5">
    <fill>
      <patternFill/>
    </fill>
    <fill>
      <patternFill patternType="gray125"/>
    </fill>
    <fill>
      <patternFill patternType="solid">
        <fgColor rgb="00FFF6CC"/>
      </patternFill>
    </fill>
    <fill>
      <patternFill patternType="solid">
        <fgColor rgb="00EDEDED"/>
      </patternFill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165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6" fontId="3" fillId="0" borderId="1" applyAlignment="1" pivotButton="0" quotePrefix="0" xfId="0">
      <alignment horizontal="center" vertical="center" wrapText="1"/>
    </xf>
    <xf numFmtId="167" fontId="3" fillId="0" borderId="1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4" borderId="1" applyAlignment="1" pivotButton="0" quotePrefix="0" xfId="0">
      <alignment horizontal="center" vertical="center" wrapText="1"/>
    </xf>
    <xf numFmtId="3" fontId="3" fillId="4" borderId="1" applyAlignment="1" pivotButton="0" quotePrefix="0" xfId="0">
      <alignment horizontal="right" vertical="center"/>
    </xf>
    <xf numFmtId="168" fontId="3" fillId="4" borderId="1" applyAlignment="1" pivotButton="0" quotePrefix="0" xfId="0">
      <alignment horizontal="right" vertical="center"/>
    </xf>
    <xf numFmtId="169" fontId="3" fillId="4" borderId="1" applyAlignment="1" pivotButton="0" quotePrefix="0" xfId="0">
      <alignment horizontal="right" vertical="center"/>
    </xf>
    <xf numFmtId="3" fontId="3" fillId="0" borderId="1" applyAlignment="1" pivotButton="0" quotePrefix="0" xfId="0">
      <alignment horizontal="right" vertical="center"/>
    </xf>
    <xf numFmtId="168" fontId="3" fillId="0" borderId="1" applyAlignment="1" pivotButton="0" quotePrefix="0" xfId="0">
      <alignment horizontal="right" vertical="center"/>
    </xf>
    <xf numFmtId="169" fontId="3" fillId="0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 wrapText="1"/>
    </xf>
    <xf numFmtId="9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16" customWidth="1" min="1" max="1"/>
    <col width="95" customWidth="1" min="2" max="2"/>
  </cols>
  <sheetData>
    <row r="1">
      <c r="A1" s="1" t="inlineStr">
        <is>
          <t>ABCMint 网络 GPU 挖矿基准数据 v1.0</t>
        </is>
      </c>
    </row>
    <row r="3">
      <c r="A3" s="2" t="inlineStr">
        <is>
          <t>编制日期</t>
        </is>
      </c>
      <c r="B3" s="3" t="inlineStr">
        <is>
          <t>2026-09-14</t>
        </is>
      </c>
    </row>
    <row r="4">
      <c r="A4" s="2" t="inlineStr">
        <is>
          <t>数据口径</t>
        </is>
      </c>
      <c r="B4" s="3" t="inlineStr">
        <is>
          <t>SuperMiner 内核，100% 性能基准线（不锁频、不降压）</t>
        </is>
      </c>
    </row>
    <row r="5">
      <c r="A5" s="2" t="inlineStr">
        <is>
          <t>核心公式</t>
        </is>
      </c>
      <c r="B5" s="3" t="inlineStr">
        <is>
          <t>T(s) = 2^(nBits-40) / R(MP/s)；所需卡数 N = 2^(nBits-40) / (R × t)</t>
        </is>
      </c>
    </row>
    <row r="6">
      <c r="A6" s="2" t="inlineStr">
        <is>
          <t>基准算力</t>
        </is>
      </c>
      <c r="B6" s="3" t="inlineStr">
        <is>
          <t>RTX 2080 Ti = 1.23 MP/s；RTX 4060 Laptop = 0.68 MP/s</t>
        </is>
      </c>
    </row>
    <row r="7">
      <c r="A7" s="2" t="inlineStr">
        <is>
          <t>模型实证 1</t>
        </is>
      </c>
      <c r="B7" s="3" t="inlineStr">
        <is>
          <t>测试网 nBits=41 单张 4060L → 2/0.68 = 2.94 s，实测约 3 秒一块</t>
        </is>
      </c>
    </row>
    <row r="8">
      <c r="A8" s="2" t="inlineStr">
        <is>
          <t>模型实证 2</t>
        </is>
      </c>
      <c r="B8" s="3" t="inlineStr">
        <is>
          <t>主网 nBits=57 全网 280 MP/s → 2^17/280 = 468 s，实测 450~600 秒一块</t>
        </is>
      </c>
    </row>
    <row r="9">
      <c r="A9" s="2" t="inlineStr">
        <is>
          <t>难度范围</t>
        </is>
      </c>
      <c r="B9" s="3" t="inlineStr">
        <is>
          <t>nBits 41–72</t>
        </is>
      </c>
    </row>
    <row r="10">
      <c r="A10" s="2" t="inlineStr">
        <is>
          <t>置信度</t>
        </is>
      </c>
      <c r="B10" s="3" t="inlineStr">
        <is>
          <t>表中卡数为期望对齐值（P=63%）；P=90% 乘 2.30，P=95% 乘 3.00，P=99% 乘 4.61</t>
        </is>
      </c>
    </row>
    <row r="11">
      <c r="A11" s="2" t="inlineStr">
        <is>
          <t>挖矿口径</t>
        </is>
      </c>
      <c r="B11" s="3" t="inlineStr">
        <is>
          <t>solo（自己出块）口径。接入矿池后按 share 权重分账，本表用于估算算力占比</t>
        </is>
      </c>
    </row>
    <row r="12">
      <c r="A12" s="2" t="inlineStr">
        <is>
          <t>难度调整</t>
        </is>
      </c>
      <c r="B12" s="3" t="inlineStr">
        <is>
          <t>主网每 504 个区块（约 3.5 天）调整一次，难度变化后需重新查表</t>
        </is>
      </c>
    </row>
    <row r="13">
      <c r="A13" s="2" t="inlineStr">
        <is>
          <t>难度上限</t>
        </is>
      </c>
      <c r="B13" s="3" t="inlineStr">
        <is>
          <t>链上硬上限 256；实际可用上限 248（解向量长 nBits+8，nonce 仅 256 位）</t>
        </is>
      </c>
    </row>
    <row r="14">
      <c r="A14" s="2" t="inlineStr">
        <is>
          <t>功耗口径</t>
        </is>
      </c>
      <c r="B14" s="3" t="inlineStr">
        <is>
          <t>仅计显卡；整机另加 80~150 W</t>
        </is>
      </c>
    </row>
    <row r="15">
      <c r="A15" s="2" t="inlineStr">
        <is>
          <t>免责声明</t>
        </is>
      </c>
      <c r="B15" s="3" t="inlineStr">
        <is>
          <t>全部数值为期望值，出块时间服从指数分布（标准差=均值），不构成收益承诺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26" customWidth="1" min="1" max="1"/>
    <col width="24" customWidth="1" min="2" max="2"/>
    <col width="20" customWidth="1" min="3" max="3"/>
    <col width="22" customWidth="1" min="4" max="4"/>
    <col width="24" customWidth="1" min="5" max="5"/>
    <col width="16" customWidth="1" min="6" max="6"/>
  </cols>
  <sheetData>
    <row r="1">
      <c r="A1" s="1" t="inlineStr">
        <is>
          <t>GPU 出块计算器（黄底为输入区，其余为自动计算）</t>
        </is>
      </c>
    </row>
    <row r="3">
      <c r="A3" s="4" t="inlineStr">
        <is>
          <t>输入</t>
        </is>
      </c>
    </row>
    <row r="4">
      <c r="A4" s="3" t="inlineStr">
        <is>
          <t>显卡型号</t>
        </is>
      </c>
      <c r="B4" s="5" t="inlineStr">
        <is>
          <t>RTX 2080 Ti</t>
        </is>
      </c>
    </row>
    <row r="5">
      <c r="A5" s="3" t="inlineStr">
        <is>
          <t>链上难度 nBits</t>
        </is>
      </c>
      <c r="B5" s="5" t="n">
        <v>57</v>
      </c>
    </row>
    <row r="6">
      <c r="A6" s="3" t="inlineStr">
        <is>
          <t>你手里的卡数（张）</t>
        </is>
      </c>
      <c r="B6" s="5" t="n">
        <v>4</v>
      </c>
    </row>
    <row r="8">
      <c r="A8" s="4" t="inlineStr">
        <is>
          <t>计算过程</t>
        </is>
      </c>
    </row>
    <row r="9">
      <c r="A9" s="3" t="inlineStr">
        <is>
          <t>单卡基准算力 R（MP/s）</t>
        </is>
      </c>
      <c r="B9" s="6">
        <f>IF($B$4="RTX 2080 Ti",1.23,0.68)</f>
        <v/>
      </c>
    </row>
    <row r="10">
      <c r="A10" s="3" t="inlineStr">
        <is>
          <t>你的总算力（MP/s）</t>
        </is>
      </c>
      <c r="B10" s="6">
        <f>ROUND(B9*B6,4)</f>
        <v/>
      </c>
    </row>
    <row r="11">
      <c r="A11" s="3" t="inlineStr">
        <is>
          <t>每块工作量 W = 2^(nBits-40)</t>
        </is>
      </c>
      <c r="B11" s="7">
        <f>2^(B5-40)</f>
        <v/>
      </c>
    </row>
    <row r="12">
      <c r="A12" s="3" t="inlineStr">
        <is>
          <t>期望出块时间（秒）</t>
        </is>
      </c>
      <c r="B12" s="8">
        <f>B11/B10</f>
        <v/>
      </c>
    </row>
    <row r="13">
      <c r="A13" s="3" t="inlineStr">
        <is>
          <t>期望出块时间（可读）</t>
        </is>
      </c>
      <c r="B13" s="9">
        <f>IF(B12&lt;90,TEXT(B12,"0.0")&amp;" 秒",IF(B12&lt;5400,TEXT(B12/60,"0.0")&amp;" 分",IF(B12&lt;172800,TEXT(B12/3600,"0.0")&amp;" 小时",IF(B12&lt;31500000,TEXT(B12/86400,"0.0")&amp;" 天",TEXT(B12/31500000,"0.0")&amp;" 年"))))</f>
        <v/>
      </c>
    </row>
    <row r="15">
      <c r="A15" s="10" t="inlineStr">
        <is>
          <t>目标窗口</t>
        </is>
      </c>
      <c r="B15" s="10" t="inlineStr">
        <is>
          <t>窗口秒数</t>
        </is>
      </c>
      <c r="C15" s="10" t="inlineStr">
        <is>
          <t>你的出块概率</t>
        </is>
      </c>
      <c r="D15" s="10" t="inlineStr">
        <is>
          <t>期望对齐所需卡数</t>
        </is>
      </c>
      <c r="E15" s="10" t="inlineStr">
        <is>
          <t>稳健配卡数（把握 90%）</t>
        </is>
      </c>
      <c r="F15" s="10" t="inlineStr">
        <is>
          <t>判断</t>
        </is>
      </c>
    </row>
    <row r="16">
      <c r="A16" s="9" t="inlineStr">
        <is>
          <t>10 分钟</t>
        </is>
      </c>
      <c r="B16" s="9" t="n">
        <v>600</v>
      </c>
      <c r="C16" s="11">
        <f>1-EXP(-B16/$B$12)</f>
        <v/>
      </c>
      <c r="D16" s="12">
        <f>$B$11/($B$9*B16)</f>
        <v/>
      </c>
      <c r="E16" s="7">
        <f>ROUNDUP(D16*2.303,0)</f>
        <v/>
      </c>
      <c r="F16" s="3">
        <f>IF($B$6&gt;=D16,"已够","不足")</f>
        <v/>
      </c>
    </row>
    <row r="17">
      <c r="A17" s="9" t="inlineStr">
        <is>
          <t>1 小时</t>
        </is>
      </c>
      <c r="B17" s="9" t="n">
        <v>3600</v>
      </c>
      <c r="C17" s="11">
        <f>1-EXP(-B17/$B$12)</f>
        <v/>
      </c>
      <c r="D17" s="12">
        <f>$B$11/($B$9*B17)</f>
        <v/>
      </c>
      <c r="E17" s="7">
        <f>ROUNDUP(D17*2.303,0)</f>
        <v/>
      </c>
      <c r="F17" s="3">
        <f>IF($B$6&gt;=D17,"已够","不足")</f>
        <v/>
      </c>
    </row>
    <row r="18">
      <c r="A18" s="9" t="inlineStr">
        <is>
          <t>4 小时</t>
        </is>
      </c>
      <c r="B18" s="9" t="n">
        <v>14400</v>
      </c>
      <c r="C18" s="11">
        <f>1-EXP(-B18/$B$12)</f>
        <v/>
      </c>
      <c r="D18" s="12">
        <f>$B$11/($B$9*B18)</f>
        <v/>
      </c>
      <c r="E18" s="7">
        <f>ROUNDUP(D18*2.303,0)</f>
        <v/>
      </c>
      <c r="F18" s="3">
        <f>IF($B$6&gt;=D18,"已够","不足")</f>
        <v/>
      </c>
    </row>
    <row r="19">
      <c r="A19" s="9" t="inlineStr">
        <is>
          <t>8 小时</t>
        </is>
      </c>
      <c r="B19" s="9" t="n">
        <v>28800</v>
      </c>
      <c r="C19" s="11">
        <f>1-EXP(-B19/$B$12)</f>
        <v/>
      </c>
      <c r="D19" s="12">
        <f>$B$11/($B$9*B19)</f>
        <v/>
      </c>
      <c r="E19" s="7">
        <f>ROUNDUP(D19*2.303,0)</f>
        <v/>
      </c>
      <c r="F19" s="3">
        <f>IF($B$6&gt;=D19,"已够","不足")</f>
        <v/>
      </c>
    </row>
    <row r="20">
      <c r="A20" s="9" t="inlineStr">
        <is>
          <t>12 小时</t>
        </is>
      </c>
      <c r="B20" s="9" t="n">
        <v>43200</v>
      </c>
      <c r="C20" s="11">
        <f>1-EXP(-B20/$B$12)</f>
        <v/>
      </c>
      <c r="D20" s="12">
        <f>$B$11/($B$9*B20)</f>
        <v/>
      </c>
      <c r="E20" s="7">
        <f>ROUNDUP(D20*2.303,0)</f>
        <v/>
      </c>
      <c r="F20" s="3">
        <f>IF($B$6&gt;=D20,"已够","不足")</f>
        <v/>
      </c>
    </row>
    <row r="22">
      <c r="A22" s="13" t="inlineStr">
        <is>
          <t>说明：概率公式 P = 1 − e^(−t/μ)，μ 为期望出块时间；稳态配卡数按把握 90% 的倍率 2.303 计算。</t>
        </is>
      </c>
    </row>
    <row r="23">
      <c r="A23" s="13" t="inlineStr">
        <is>
          <t>提示：把「显卡型号 / nBits / 卡数」改成你自己的情况，下面整块会自动重算。</t>
        </is>
      </c>
    </row>
  </sheetData>
  <dataValidations count="1">
    <dataValidation sqref="B4" showDropDown="0" showInputMessage="0" showErrorMessage="0" allowBlank="0" type="list">
      <formula1>"RTX 2080 Ti,RTX 4060 Laptop"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0" customWidth="1" min="2" max="2"/>
    <col width="34" customWidth="1" min="3" max="3"/>
  </cols>
  <sheetData>
    <row r="1">
      <c r="A1" s="10" t="inlineStr">
        <is>
          <t>项目</t>
        </is>
      </c>
      <c r="B1" s="10" t="inlineStr">
        <is>
          <t>RTX 2080 Ti</t>
        </is>
      </c>
      <c r="C1" s="10" t="inlineStr">
        <is>
          <t>RTX 4060 Laptop</t>
        </is>
      </c>
    </row>
    <row r="2">
      <c r="A2" s="3" t="inlineStr">
        <is>
          <t>架构 / 制程</t>
        </is>
      </c>
      <c r="B2" s="9" t="inlineStr">
        <is>
          <t>Turing / 12 nm</t>
        </is>
      </c>
      <c r="C2" s="9" t="inlineStr">
        <is>
          <t>Ada Lovelace / TSMC 4N</t>
        </is>
      </c>
    </row>
    <row r="3">
      <c r="A3" s="3" t="inlineStr">
        <is>
          <t>CUDA 核心数</t>
        </is>
      </c>
      <c r="B3" s="9" t="n">
        <v>4352</v>
      </c>
      <c r="C3" s="9" t="n">
        <v>3072</v>
      </c>
    </row>
    <row r="4">
      <c r="A4" s="3" t="inlineStr">
        <is>
          <t>SM 数</t>
        </is>
      </c>
      <c r="B4" s="9" t="n">
        <v>68</v>
      </c>
      <c r="C4" s="9" t="n">
        <v>24</v>
      </c>
    </row>
    <row r="5">
      <c r="A5" s="3" t="inlineStr">
        <is>
          <t>张量核心</t>
        </is>
      </c>
      <c r="B5" s="9" t="inlineStr">
        <is>
          <t>544（第 2 代）</t>
        </is>
      </c>
      <c r="C5" s="9" t="inlineStr">
        <is>
          <t>80（第 4 代）</t>
        </is>
      </c>
    </row>
    <row r="6">
      <c r="A6" s="3" t="inlineStr">
        <is>
          <t>光追核心</t>
        </is>
      </c>
      <c r="B6" s="9" t="inlineStr">
        <is>
          <t>68（第 1 代）</t>
        </is>
      </c>
      <c r="C6" s="9" t="inlineStr">
        <is>
          <t>20（第 3 代）</t>
        </is>
      </c>
    </row>
    <row r="7">
      <c r="A7" s="3" t="inlineStr">
        <is>
          <t>显存容量 / 类型</t>
        </is>
      </c>
      <c r="B7" s="9" t="inlineStr">
        <is>
          <t>11 GB GDDR6</t>
        </is>
      </c>
      <c r="C7" s="9" t="inlineStr">
        <is>
          <t>8 GB GDDR6</t>
        </is>
      </c>
    </row>
    <row r="8">
      <c r="A8" s="3" t="inlineStr">
        <is>
          <t>显存位宽</t>
        </is>
      </c>
      <c r="B8" s="9" t="inlineStr">
        <is>
          <t>352 bit</t>
        </is>
      </c>
      <c r="C8" s="9" t="inlineStr">
        <is>
          <t>128 bit</t>
        </is>
      </c>
    </row>
    <row r="9">
      <c r="A9" s="3" t="inlineStr">
        <is>
          <t>显存带宽</t>
        </is>
      </c>
      <c r="B9" s="9" t="inlineStr">
        <is>
          <t>616 GB/s</t>
        </is>
      </c>
      <c r="C9" s="9" t="inlineStr">
        <is>
          <t>256 GB/s</t>
        </is>
      </c>
    </row>
    <row r="10">
      <c r="A10" s="3" t="inlineStr">
        <is>
          <t>加速频率</t>
        </is>
      </c>
      <c r="B10" s="9" t="inlineStr">
        <is>
          <t>1545–1635 MHz</t>
        </is>
      </c>
      <c r="C10" s="9" t="inlineStr">
        <is>
          <t>1470–2370 MHz（随 TGP 浮动）</t>
        </is>
      </c>
    </row>
    <row r="11">
      <c r="A11" s="3" t="inlineStr">
        <is>
          <t>FP32 理论算力</t>
        </is>
      </c>
      <c r="B11" s="9" t="inlineStr">
        <is>
          <t>约 13.4–14.2 TFLOPS</t>
        </is>
      </c>
      <c r="C11" s="9" t="inlineStr">
        <is>
          <t>约 9.0–14.6 TFLOPS</t>
        </is>
      </c>
    </row>
    <row r="12">
      <c r="A12" s="3" t="inlineStr">
        <is>
          <t>功耗</t>
        </is>
      </c>
      <c r="B12" s="9" t="inlineStr">
        <is>
          <t>250 W（公版 260 W）</t>
        </is>
      </c>
      <c r="C12" s="9" t="inlineStr">
        <is>
          <t>TGP 35–115 W（+Dynamic Boost 15–25 W）</t>
        </is>
      </c>
    </row>
    <row r="13">
      <c r="A13" s="3" t="inlineStr">
        <is>
          <t>基准算力 R</t>
        </is>
      </c>
      <c r="B13" s="9" t="n">
        <v>1.23</v>
      </c>
      <c r="C13" s="9" t="n">
        <v>0.68</v>
      </c>
    </row>
    <row r="14">
      <c r="A14" s="3" t="inlineStr">
        <is>
          <t>实测算力区间</t>
        </is>
      </c>
      <c r="B14" s="9" t="inlineStr">
        <is>
          <t>1.158–1.304 MP/s</t>
        </is>
      </c>
      <c r="C14" s="9" t="inlineStr">
        <is>
          <t>0.589–0.699 MP/s</t>
        </is>
      </c>
    </row>
    <row r="15">
      <c r="A15" s="3" t="inlineStr">
        <is>
          <t>相对算力</t>
        </is>
      </c>
      <c r="B15" s="9" t="inlineStr">
        <is>
          <t>1.81 ×</t>
        </is>
      </c>
      <c r="C15" s="9" t="inlineStr">
        <is>
          <t>1.00 ×</t>
        </is>
      </c>
    </row>
    <row r="16">
      <c r="A16" s="3" t="inlineStr">
        <is>
          <t>能效（MP/s·W⁻¹，按标称功耗）</t>
        </is>
      </c>
      <c r="B16" s="9" t="n">
        <v>0.0049</v>
      </c>
      <c r="C16" s="9" t="n">
        <v>0.0059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8" customWidth="1" min="2" max="2"/>
    <col width="20" customWidth="1" min="3" max="3"/>
    <col width="20" customWidth="1" min="4" max="4"/>
    <col width="16" customWidth="1" min="5" max="5"/>
    <col width="20" customWidth="1" min="6" max="6"/>
    <col width="10" customWidth="1" min="7" max="7"/>
  </cols>
  <sheetData>
    <row r="1">
      <c r="A1" s="10" t="inlineStr">
        <is>
          <t>项目</t>
        </is>
      </c>
      <c r="B1" s="10" t="inlineStr">
        <is>
          <t>nBits</t>
        </is>
      </c>
      <c r="C1" s="10" t="inlineStr">
        <is>
          <t>算力 / 全网 (MP/s)</t>
        </is>
      </c>
      <c r="D1" s="10" t="inlineStr">
        <is>
          <t>模型期望出块时间 (s)</t>
        </is>
      </c>
      <c r="E1" s="10" t="inlineStr">
        <is>
          <t>模型期望(可读)</t>
        </is>
      </c>
      <c r="F1" s="10" t="inlineStr">
        <is>
          <t>实测对照</t>
        </is>
      </c>
      <c r="G1" s="10" t="inlineStr">
        <is>
          <t>是否吻合</t>
        </is>
      </c>
    </row>
    <row r="2">
      <c r="A2" s="3" t="inlineStr">
        <is>
          <t>实证一：测试网单卡</t>
        </is>
      </c>
      <c r="B2" s="9" t="n">
        <v>41</v>
      </c>
      <c r="C2" s="9" t="n">
        <v>0.68</v>
      </c>
      <c r="D2" s="9" t="n">
        <v>2.94</v>
      </c>
      <c r="E2" s="9" t="inlineStr">
        <is>
          <t>2.9 s</t>
        </is>
      </c>
      <c r="F2" s="9" t="inlineStr">
        <is>
          <t>约 3 秒一个块</t>
        </is>
      </c>
      <c r="G2" s="9" t="inlineStr">
        <is>
          <t>吻合</t>
        </is>
      </c>
    </row>
    <row r="3">
      <c r="A3" s="3" t="inlineStr">
        <is>
          <t>实证二：主网全网</t>
        </is>
      </c>
      <c r="B3" s="9" t="n">
        <v>57</v>
      </c>
      <c r="C3" s="9" t="n">
        <v>280</v>
      </c>
      <c r="D3" s="9" t="n">
        <v>468.11</v>
      </c>
      <c r="E3" s="9" t="inlineStr">
        <is>
          <t>7.8 分</t>
        </is>
      </c>
      <c r="F3" s="9" t="inlineStr">
        <is>
          <t>450~600 秒一个块</t>
        </is>
      </c>
      <c r="G3" s="9" t="inlineStr">
        <is>
          <t>吻合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8" customWidth="1" min="3" max="3"/>
    <col width="18" customWidth="1" min="4" max="4"/>
    <col width="18" customWidth="1" min="5" max="5"/>
    <col width="16" customWidth="1" min="6" max="6"/>
    <col width="16" customWidth="1" min="7" max="7"/>
    <col width="16" customWidth="1" min="8" max="8"/>
  </cols>
  <sheetData>
    <row r="1">
      <c r="A1" s="10" t="inlineStr">
        <is>
          <t>nBits</t>
        </is>
      </c>
      <c r="B1" s="10" t="inlineStr">
        <is>
          <t>相对 41 工作量倍数</t>
        </is>
      </c>
      <c r="C1" s="10" t="inlineStr">
        <is>
          <t>单卡期望出块 (s)</t>
        </is>
      </c>
      <c r="D1" s="10" t="inlineStr">
        <is>
          <t>单卡期望（可读）</t>
        </is>
      </c>
      <c r="E1" s="10" t="inlineStr">
        <is>
          <t>10 分钟 所需卡数</t>
        </is>
      </c>
      <c r="F1" s="10" t="inlineStr">
        <is>
          <t>1 小时 所需卡数</t>
        </is>
      </c>
      <c r="G1" s="10" t="inlineStr">
        <is>
          <t>4 小时 所需卡数</t>
        </is>
      </c>
      <c r="H1" s="10" t="inlineStr">
        <is>
          <t>8 小时 所需卡数</t>
        </is>
      </c>
      <c r="I1" s="10" t="inlineStr">
        <is>
          <t>12 小时 所需卡数</t>
        </is>
      </c>
    </row>
    <row r="2">
      <c r="A2" s="14" t="n">
        <v>41</v>
      </c>
      <c r="B2" s="15" t="n">
        <v>1</v>
      </c>
      <c r="C2" s="16" t="n">
        <v>1.626</v>
      </c>
      <c r="D2" s="14" t="inlineStr">
        <is>
          <t>1.6 s</t>
        </is>
      </c>
      <c r="E2" s="17" t="n">
        <v>0.002710027100271003</v>
      </c>
      <c r="F2" s="17" t="n">
        <v>0.0004516711833785004</v>
      </c>
      <c r="G2" s="17" t="n">
        <v>0.0001129177958446251</v>
      </c>
      <c r="H2" s="17" t="n">
        <v>5.645889792231255e-05</v>
      </c>
      <c r="I2" t="n">
        <v>3.763926528154171e-05</v>
      </c>
    </row>
    <row r="3">
      <c r="A3" s="9" t="n">
        <v>42</v>
      </c>
      <c r="B3" s="18" t="n">
        <v>2</v>
      </c>
      <c r="C3" s="19" t="n">
        <v>3.252</v>
      </c>
      <c r="D3" s="9" t="inlineStr">
        <is>
          <t>3.3 s</t>
        </is>
      </c>
      <c r="E3" s="20" t="n">
        <v>0.005420054200542005</v>
      </c>
      <c r="F3" s="20" t="n">
        <v>0.0009033423667570009</v>
      </c>
      <c r="G3" s="20" t="n">
        <v>0.0002258355916892502</v>
      </c>
      <c r="H3" s="20" t="n">
        <v>0.0001129177958446251</v>
      </c>
      <c r="I3" t="n">
        <v>7.527853056308341e-05</v>
      </c>
    </row>
    <row r="4">
      <c r="A4" s="9" t="n">
        <v>43</v>
      </c>
      <c r="B4" s="18" t="n">
        <v>4</v>
      </c>
      <c r="C4" s="19" t="n">
        <v>6.504</v>
      </c>
      <c r="D4" s="9" t="inlineStr">
        <is>
          <t>6.5 s</t>
        </is>
      </c>
      <c r="E4" s="20" t="n">
        <v>0.01084010840108401</v>
      </c>
      <c r="F4" s="20" t="n">
        <v>0.001806684733514002</v>
      </c>
      <c r="G4" s="20" t="n">
        <v>0.0004516711833785004</v>
      </c>
      <c r="H4" s="20" t="n">
        <v>0.0002258355916892502</v>
      </c>
      <c r="I4" t="n">
        <v>0.0001505570611261668</v>
      </c>
    </row>
    <row r="5">
      <c r="A5" s="9" t="n">
        <v>44</v>
      </c>
      <c r="B5" s="18" t="n">
        <v>8</v>
      </c>
      <c r="C5" s="19" t="n">
        <v>13.008</v>
      </c>
      <c r="D5" s="9" t="inlineStr">
        <is>
          <t>13.0 s</t>
        </is>
      </c>
      <c r="E5" s="20" t="n">
        <v>0.02168021680216802</v>
      </c>
      <c r="F5" s="20" t="n">
        <v>0.003613369467028003</v>
      </c>
      <c r="G5" s="20" t="n">
        <v>0.0009033423667570009</v>
      </c>
      <c r="H5" s="20" t="n">
        <v>0.0004516711833785004</v>
      </c>
      <c r="I5" t="n">
        <v>0.0003011141222523336</v>
      </c>
    </row>
    <row r="6">
      <c r="A6" s="9" t="n">
        <v>45</v>
      </c>
      <c r="B6" s="18" t="n">
        <v>16</v>
      </c>
      <c r="C6" s="19" t="n">
        <v>26.016</v>
      </c>
      <c r="D6" s="9" t="inlineStr">
        <is>
          <t>26.0 s</t>
        </is>
      </c>
      <c r="E6" s="20" t="n">
        <v>0.04336043360433604</v>
      </c>
      <c r="F6" s="20" t="n">
        <v>0.007226738934056007</v>
      </c>
      <c r="G6" s="20" t="n">
        <v>0.001806684733514002</v>
      </c>
      <c r="H6" s="20" t="n">
        <v>0.0009033423667570009</v>
      </c>
      <c r="I6" t="n">
        <v>0.0006022282445046673</v>
      </c>
    </row>
    <row r="7">
      <c r="A7" s="9" t="n">
        <v>46</v>
      </c>
      <c r="B7" s="18" t="n">
        <v>32</v>
      </c>
      <c r="C7" s="19" t="n">
        <v>52.033</v>
      </c>
      <c r="D7" s="9" t="inlineStr">
        <is>
          <t>52.0 s</t>
        </is>
      </c>
      <c r="E7" s="20" t="n">
        <v>0.08672086720867209</v>
      </c>
      <c r="F7" s="20" t="n">
        <v>0.01445347786811201</v>
      </c>
      <c r="G7" s="20" t="n">
        <v>0.003613369467028003</v>
      </c>
      <c r="H7" s="20" t="n">
        <v>0.001806684733514002</v>
      </c>
      <c r="I7" t="n">
        <v>0.001204456489009335</v>
      </c>
    </row>
    <row r="8">
      <c r="A8" s="9" t="n">
        <v>47</v>
      </c>
      <c r="B8" s="18" t="n">
        <v>64</v>
      </c>
      <c r="C8" s="19" t="n">
        <v>104.065</v>
      </c>
      <c r="D8" s="9" t="inlineStr">
        <is>
          <t>1.7 分</t>
        </is>
      </c>
      <c r="E8" s="20" t="n">
        <v>0.1734417344173442</v>
      </c>
      <c r="F8" s="20" t="n">
        <v>0.02890695573622403</v>
      </c>
      <c r="G8" s="20" t="n">
        <v>0.007226738934056007</v>
      </c>
      <c r="H8" s="20" t="n">
        <v>0.003613369467028003</v>
      </c>
      <c r="I8" t="n">
        <v>0.002408912978018669</v>
      </c>
    </row>
    <row r="9">
      <c r="A9" s="9" t="n">
        <v>48</v>
      </c>
      <c r="B9" s="18" t="n">
        <v>128</v>
      </c>
      <c r="C9" s="19" t="n">
        <v>208.13</v>
      </c>
      <c r="D9" s="9" t="inlineStr">
        <is>
          <t>3.5 分</t>
        </is>
      </c>
      <c r="E9" s="20" t="n">
        <v>0.3468834688346883</v>
      </c>
      <c r="F9" s="20" t="n">
        <v>0.05781391147244806</v>
      </c>
      <c r="G9" s="20" t="n">
        <v>0.01445347786811201</v>
      </c>
      <c r="H9" s="20" t="n">
        <v>0.007226738934056007</v>
      </c>
      <c r="I9" t="n">
        <v>0.004817825956037338</v>
      </c>
    </row>
    <row r="10">
      <c r="A10" s="9" t="n">
        <v>49</v>
      </c>
      <c r="B10" s="18" t="n">
        <v>256</v>
      </c>
      <c r="C10" s="19" t="n">
        <v>416.26</v>
      </c>
      <c r="D10" s="9" t="inlineStr">
        <is>
          <t>6.9 分</t>
        </is>
      </c>
      <c r="E10" s="20" t="n">
        <v>0.6937669376693767</v>
      </c>
      <c r="F10" s="20" t="n">
        <v>0.1156278229448961</v>
      </c>
      <c r="G10" s="20" t="n">
        <v>0.02890695573622403</v>
      </c>
      <c r="H10" s="20" t="n">
        <v>0.01445347786811201</v>
      </c>
      <c r="I10" t="n">
        <v>0.009635651912074676</v>
      </c>
    </row>
    <row r="11">
      <c r="A11" s="9" t="n">
        <v>50</v>
      </c>
      <c r="B11" s="18" t="n">
        <v>512</v>
      </c>
      <c r="C11" s="19" t="n">
        <v>832.52</v>
      </c>
      <c r="D11" s="9" t="inlineStr">
        <is>
          <t>13.9 分</t>
        </is>
      </c>
      <c r="E11" s="20" t="n">
        <v>1.387533875338753</v>
      </c>
      <c r="F11" s="20" t="n">
        <v>0.2312556458897922</v>
      </c>
      <c r="G11" s="20" t="n">
        <v>0.05781391147244806</v>
      </c>
      <c r="H11" s="20" t="n">
        <v>0.02890695573622403</v>
      </c>
      <c r="I11" t="n">
        <v>0.01927130382414935</v>
      </c>
    </row>
    <row r="12">
      <c r="A12" s="9" t="n">
        <v>51</v>
      </c>
      <c r="B12" s="18" t="n">
        <v>1024</v>
      </c>
      <c r="C12" s="19" t="n">
        <v>1665.041</v>
      </c>
      <c r="D12" s="9" t="inlineStr">
        <is>
          <t>27.8 分</t>
        </is>
      </c>
      <c r="E12" s="20" t="n">
        <v>2.775067750677507</v>
      </c>
      <c r="F12" s="20" t="n">
        <v>0.4625112917795844</v>
      </c>
      <c r="G12" s="20" t="n">
        <v>0.1156278229448961</v>
      </c>
      <c r="H12" s="20" t="n">
        <v>0.05781391147244806</v>
      </c>
      <c r="I12" t="n">
        <v>0.03854260764829871</v>
      </c>
    </row>
    <row r="13">
      <c r="A13" s="9" t="n">
        <v>52</v>
      </c>
      <c r="B13" s="18" t="n">
        <v>2048</v>
      </c>
      <c r="C13" s="19" t="n">
        <v>3330.081</v>
      </c>
      <c r="D13" s="9" t="inlineStr">
        <is>
          <t>55.5 分</t>
        </is>
      </c>
      <c r="E13" s="20" t="n">
        <v>5.550135501355014</v>
      </c>
      <c r="F13" s="20" t="n">
        <v>0.9250225835591689</v>
      </c>
      <c r="G13" s="20" t="n">
        <v>0.2312556458897922</v>
      </c>
      <c r="H13" s="20" t="n">
        <v>0.1156278229448961</v>
      </c>
      <c r="I13" t="n">
        <v>0.07708521529659741</v>
      </c>
    </row>
    <row r="14">
      <c r="A14" s="9" t="n">
        <v>53</v>
      </c>
      <c r="B14" s="18" t="n">
        <v>4096</v>
      </c>
      <c r="C14" s="19" t="n">
        <v>6660.163</v>
      </c>
      <c r="D14" s="9" t="inlineStr">
        <is>
          <t>1.9 小时</t>
        </is>
      </c>
      <c r="E14" s="20" t="n">
        <v>11.10027100271003</v>
      </c>
      <c r="F14" s="20" t="n">
        <v>1.850045167118338</v>
      </c>
      <c r="G14" s="20" t="n">
        <v>0.4625112917795844</v>
      </c>
      <c r="H14" s="20" t="n">
        <v>0.2312556458897922</v>
      </c>
      <c r="I14" t="n">
        <v>0.1541704305931948</v>
      </c>
    </row>
    <row r="15">
      <c r="A15" s="9" t="n">
        <v>54</v>
      </c>
      <c r="B15" s="18" t="n">
        <v>8192</v>
      </c>
      <c r="C15" s="19" t="n">
        <v>13320.325</v>
      </c>
      <c r="D15" s="9" t="inlineStr">
        <is>
          <t>3.7 小时</t>
        </is>
      </c>
      <c r="E15" s="20" t="n">
        <v>22.20054200542005</v>
      </c>
      <c r="F15" s="20" t="n">
        <v>3.700090334236676</v>
      </c>
      <c r="G15" s="20" t="n">
        <v>0.9250225835591689</v>
      </c>
      <c r="H15" s="20" t="n">
        <v>0.4625112917795844</v>
      </c>
      <c r="I15" t="n">
        <v>0.3083408611863896</v>
      </c>
    </row>
    <row r="16">
      <c r="A16" s="9" t="n">
        <v>55</v>
      </c>
      <c r="B16" s="18" t="n">
        <v>16384</v>
      </c>
      <c r="C16" s="19" t="n">
        <v>26640.65</v>
      </c>
      <c r="D16" s="9" t="inlineStr">
        <is>
          <t>7.4 小时</t>
        </is>
      </c>
      <c r="E16" s="20" t="n">
        <v>44.40108401084011</v>
      </c>
      <c r="F16" s="20" t="n">
        <v>7.400180668473351</v>
      </c>
      <c r="G16" s="20" t="n">
        <v>1.850045167118338</v>
      </c>
      <c r="H16" s="20" t="n">
        <v>0.9250225835591689</v>
      </c>
      <c r="I16" t="n">
        <v>0.6166817223727793</v>
      </c>
    </row>
    <row r="17">
      <c r="A17" s="9" t="n">
        <v>56</v>
      </c>
      <c r="B17" s="18" t="n">
        <v>32768</v>
      </c>
      <c r="C17" s="19" t="n">
        <v>53281.301</v>
      </c>
      <c r="D17" s="9" t="inlineStr">
        <is>
          <t>14.8 小时</t>
        </is>
      </c>
      <c r="E17" s="20" t="n">
        <v>88.80216802168022</v>
      </c>
      <c r="F17" s="20" t="n">
        <v>14.8003613369467</v>
      </c>
      <c r="G17" s="20" t="n">
        <v>3.700090334236676</v>
      </c>
      <c r="H17" s="20" t="n">
        <v>1.850045167118338</v>
      </c>
      <c r="I17" t="n">
        <v>1.233363444745559</v>
      </c>
    </row>
    <row r="18">
      <c r="A18" s="14" t="n">
        <v>57</v>
      </c>
      <c r="B18" s="15" t="n">
        <v>65536</v>
      </c>
      <c r="C18" s="16" t="n">
        <v>106562.602</v>
      </c>
      <c r="D18" s="14" t="inlineStr">
        <is>
          <t>29.6 小时</t>
        </is>
      </c>
      <c r="E18" s="17" t="n">
        <v>177.6043360433604</v>
      </c>
      <c r="F18" s="17" t="n">
        <v>29.6007226738934</v>
      </c>
      <c r="G18" s="17" t="n">
        <v>7.400180668473351</v>
      </c>
      <c r="H18" s="17" t="n">
        <v>3.700090334236676</v>
      </c>
      <c r="I18" t="n">
        <v>2.466726889491117</v>
      </c>
    </row>
    <row r="19">
      <c r="A19" s="9" t="n">
        <v>58</v>
      </c>
      <c r="B19" s="18" t="n">
        <v>131072</v>
      </c>
      <c r="C19" s="19" t="n">
        <v>213125.203</v>
      </c>
      <c r="D19" s="9" t="inlineStr">
        <is>
          <t>2.5 天</t>
        </is>
      </c>
      <c r="E19" s="20" t="n">
        <v>355.2086720867209</v>
      </c>
      <c r="F19" s="20" t="n">
        <v>59.20144534778681</v>
      </c>
      <c r="G19" s="20" t="n">
        <v>14.8003613369467</v>
      </c>
      <c r="H19" s="20" t="n">
        <v>7.400180668473351</v>
      </c>
      <c r="I19" t="n">
        <v>4.933453778982234</v>
      </c>
    </row>
    <row r="20">
      <c r="A20" s="9" t="n">
        <v>59</v>
      </c>
      <c r="B20" s="18" t="n">
        <v>262144</v>
      </c>
      <c r="C20" s="19" t="n">
        <v>426250.407</v>
      </c>
      <c r="D20" s="9" t="inlineStr">
        <is>
          <t>4.9 天</t>
        </is>
      </c>
      <c r="E20" s="20" t="n">
        <v>710.4173441734417</v>
      </c>
      <c r="F20" s="20" t="n">
        <v>118.4028906955736</v>
      </c>
      <c r="G20" s="20" t="n">
        <v>29.6007226738934</v>
      </c>
      <c r="H20" s="20" t="n">
        <v>14.8003613369467</v>
      </c>
      <c r="I20" t="n">
        <v>9.866907557964469</v>
      </c>
    </row>
    <row r="21">
      <c r="A21" s="9" t="n">
        <v>60</v>
      </c>
      <c r="B21" s="18" t="n">
        <v>524288</v>
      </c>
      <c r="C21" s="19" t="n">
        <v>852500.813</v>
      </c>
      <c r="D21" s="9" t="inlineStr">
        <is>
          <t>9.9 天</t>
        </is>
      </c>
      <c r="E21" s="20" t="n">
        <v>1420.834688346883</v>
      </c>
      <c r="F21" s="20" t="n">
        <v>236.8057813911472</v>
      </c>
      <c r="G21" s="20" t="n">
        <v>59.20144534778681</v>
      </c>
      <c r="H21" s="20" t="n">
        <v>29.6007226738934</v>
      </c>
      <c r="I21" t="n">
        <v>19.73381511592894</v>
      </c>
    </row>
    <row r="22">
      <c r="A22" s="9" t="n">
        <v>61</v>
      </c>
      <c r="B22" s="18" t="n">
        <v>1048576</v>
      </c>
      <c r="C22" s="19" t="n">
        <v>1705001.626</v>
      </c>
      <c r="D22" s="9" t="inlineStr">
        <is>
          <t>19.7 天</t>
        </is>
      </c>
      <c r="E22" s="20" t="n">
        <v>2841.669376693767</v>
      </c>
      <c r="F22" s="20" t="n">
        <v>473.6115627822945</v>
      </c>
      <c r="G22" s="20" t="n">
        <v>118.4028906955736</v>
      </c>
      <c r="H22" s="20" t="n">
        <v>59.20144534778681</v>
      </c>
      <c r="I22" t="n">
        <v>39.46763023185787</v>
      </c>
    </row>
    <row r="23">
      <c r="A23" s="9" t="n">
        <v>62</v>
      </c>
      <c r="B23" s="18" t="n">
        <v>2097152</v>
      </c>
      <c r="C23" s="19" t="n">
        <v>3410003.252</v>
      </c>
      <c r="D23" s="9" t="inlineStr">
        <is>
          <t>39.5 天</t>
        </is>
      </c>
      <c r="E23" s="20" t="n">
        <v>5683.338753387534</v>
      </c>
      <c r="F23" s="20" t="n">
        <v>947.2231255645889</v>
      </c>
      <c r="G23" s="20" t="n">
        <v>236.8057813911472</v>
      </c>
      <c r="H23" s="20" t="n">
        <v>118.4028906955736</v>
      </c>
      <c r="I23" t="n">
        <v>78.93526046371575</v>
      </c>
    </row>
    <row r="24">
      <c r="A24" s="9" t="n">
        <v>63</v>
      </c>
      <c r="B24" s="18" t="n">
        <v>4194304</v>
      </c>
      <c r="C24" s="19" t="n">
        <v>6820006.504</v>
      </c>
      <c r="D24" s="9" t="inlineStr">
        <is>
          <t>78.9 天</t>
        </is>
      </c>
      <c r="E24" s="20" t="n">
        <v>11366.67750677507</v>
      </c>
      <c r="F24" s="20" t="n">
        <v>1894.446251129178</v>
      </c>
      <c r="G24" s="20" t="n">
        <v>473.6115627822945</v>
      </c>
      <c r="H24" s="20" t="n">
        <v>236.8057813911472</v>
      </c>
      <c r="I24" t="n">
        <v>157.8705209274315</v>
      </c>
    </row>
    <row r="25">
      <c r="A25" s="9" t="n">
        <v>64</v>
      </c>
      <c r="B25" s="18" t="n">
        <v>8388608</v>
      </c>
      <c r="C25" s="19" t="n">
        <v>13640013.008</v>
      </c>
      <c r="D25" s="9" t="inlineStr">
        <is>
          <t>157.9 天</t>
        </is>
      </c>
      <c r="E25" s="20" t="n">
        <v>22733.35501355014</v>
      </c>
      <c r="F25" s="20" t="n">
        <v>3788.892502258356</v>
      </c>
      <c r="G25" s="20" t="n">
        <v>947.2231255645889</v>
      </c>
      <c r="H25" s="20" t="n">
        <v>473.6115627822945</v>
      </c>
      <c r="I25" t="n">
        <v>315.741041854863</v>
      </c>
    </row>
    <row r="26">
      <c r="A26" s="9" t="n">
        <v>65</v>
      </c>
      <c r="B26" s="18" t="n">
        <v>16777216</v>
      </c>
      <c r="C26" s="19" t="n">
        <v>27280026.016</v>
      </c>
      <c r="D26" s="9" t="inlineStr">
        <is>
          <t>315.7 天</t>
        </is>
      </c>
      <c r="E26" s="20" t="n">
        <v>45466.71002710027</v>
      </c>
      <c r="F26" s="20" t="n">
        <v>7577.785004516712</v>
      </c>
      <c r="G26" s="20" t="n">
        <v>1894.446251129178</v>
      </c>
      <c r="H26" s="20" t="n">
        <v>947.2231255645889</v>
      </c>
      <c r="I26" t="n">
        <v>631.482083709726</v>
      </c>
    </row>
    <row r="27">
      <c r="A27" s="9" t="n">
        <v>66</v>
      </c>
      <c r="B27" s="18" t="n">
        <v>33554432</v>
      </c>
      <c r="C27" s="19" t="n">
        <v>54560052.033</v>
      </c>
      <c r="D27" s="9" t="inlineStr">
        <is>
          <t>1.7 年</t>
        </is>
      </c>
      <c r="E27" s="20" t="n">
        <v>90933.42005420054</v>
      </c>
      <c r="F27" s="20" t="n">
        <v>15155.57000903342</v>
      </c>
      <c r="G27" s="20" t="n">
        <v>3788.892502258356</v>
      </c>
      <c r="H27" s="20" t="n">
        <v>1894.446251129178</v>
      </c>
      <c r="I27" t="n">
        <v>1262.964167419452</v>
      </c>
    </row>
    <row r="28">
      <c r="A28" s="9" t="n">
        <v>67</v>
      </c>
      <c r="B28" s="18" t="n">
        <v>67108864</v>
      </c>
      <c r="C28" s="19" t="n">
        <v>109120104.065</v>
      </c>
      <c r="D28" s="9" t="inlineStr">
        <is>
          <t>3.5 年</t>
        </is>
      </c>
      <c r="E28" s="20" t="n">
        <v>181866.8401084011</v>
      </c>
      <c r="F28" s="20" t="n">
        <v>30311.14001806685</v>
      </c>
      <c r="G28" s="20" t="n">
        <v>7577.785004516712</v>
      </c>
      <c r="H28" s="20" t="n">
        <v>3788.892502258356</v>
      </c>
      <c r="I28" t="n">
        <v>2525.928334838904</v>
      </c>
    </row>
    <row r="29">
      <c r="A29" s="9" t="n">
        <v>68</v>
      </c>
      <c r="B29" s="18" t="n">
        <v>134217728</v>
      </c>
      <c r="C29" s="19" t="n">
        <v>218240208.13</v>
      </c>
      <c r="D29" s="9" t="inlineStr">
        <is>
          <t>6.9 年</t>
        </is>
      </c>
      <c r="E29" s="20" t="n">
        <v>363733.6802168022</v>
      </c>
      <c r="F29" s="20" t="n">
        <v>60622.28003613369</v>
      </c>
      <c r="G29" s="20" t="n">
        <v>15155.57000903342</v>
      </c>
      <c r="H29" s="20" t="n">
        <v>7577.785004516712</v>
      </c>
      <c r="I29" t="n">
        <v>5051.856669677808</v>
      </c>
    </row>
    <row r="30">
      <c r="A30" s="9" t="n">
        <v>69</v>
      </c>
      <c r="B30" s="18" t="n">
        <v>268435456</v>
      </c>
      <c r="C30" s="19" t="n">
        <v>436480416.26</v>
      </c>
      <c r="D30" s="9" t="inlineStr">
        <is>
          <t>13.9 年</t>
        </is>
      </c>
      <c r="E30" s="20" t="n">
        <v>727467.3604336043</v>
      </c>
      <c r="F30" s="20" t="n">
        <v>121244.5600722674</v>
      </c>
      <c r="G30" s="20" t="n">
        <v>30311.14001806685</v>
      </c>
      <c r="H30" s="20" t="n">
        <v>15155.57000903342</v>
      </c>
      <c r="I30" t="n">
        <v>10103.71333935562</v>
      </c>
    </row>
    <row r="31">
      <c r="A31" s="9" t="n">
        <v>70</v>
      </c>
      <c r="B31" s="18" t="n">
        <v>536870912</v>
      </c>
      <c r="C31" s="19" t="n">
        <v>872960832.52</v>
      </c>
      <c r="D31" s="9" t="inlineStr">
        <is>
          <t>27.7 年</t>
        </is>
      </c>
      <c r="E31" s="20" t="n">
        <v>1454934.720867209</v>
      </c>
      <c r="F31" s="20" t="n">
        <v>242489.1201445348</v>
      </c>
      <c r="G31" s="20" t="n">
        <v>60622.28003613369</v>
      </c>
      <c r="H31" s="20" t="n">
        <v>30311.14001806685</v>
      </c>
      <c r="I31" t="n">
        <v>20207.42667871123</v>
      </c>
    </row>
    <row r="32">
      <c r="A32" s="9" t="n">
        <v>71</v>
      </c>
      <c r="B32" s="18" t="n">
        <v>1073741824</v>
      </c>
      <c r="C32" s="19" t="n">
        <v>1745921665.041</v>
      </c>
      <c r="D32" s="9" t="inlineStr">
        <is>
          <t>55.4 年</t>
        </is>
      </c>
      <c r="E32" s="20" t="n">
        <v>2909869.441734417</v>
      </c>
      <c r="F32" s="20" t="n">
        <v>484978.2402890695</v>
      </c>
      <c r="G32" s="20" t="n">
        <v>121244.5600722674</v>
      </c>
      <c r="H32" s="20" t="n">
        <v>60622.28003613369</v>
      </c>
      <c r="I32" t="n">
        <v>40414.85335742246</v>
      </c>
    </row>
    <row r="33">
      <c r="A33" s="9" t="n">
        <v>72</v>
      </c>
      <c r="B33" s="18" t="n">
        <v>2147483648</v>
      </c>
      <c r="C33" s="19" t="n">
        <v>3491843330.081</v>
      </c>
      <c r="D33" s="9" t="inlineStr">
        <is>
          <t>110.9 年</t>
        </is>
      </c>
      <c r="E33" s="20" t="n">
        <v>5819738.883468835</v>
      </c>
      <c r="F33" s="20" t="n">
        <v>969956.4805781391</v>
      </c>
      <c r="G33" s="20" t="n">
        <v>242489.1201445348</v>
      </c>
      <c r="H33" s="20" t="n">
        <v>121244.5600722674</v>
      </c>
      <c r="I33" t="n">
        <v>80829.70671484493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8" customWidth="1" min="3" max="3"/>
    <col width="18" customWidth="1" min="4" max="4"/>
    <col width="18" customWidth="1" min="5" max="5"/>
    <col width="16" customWidth="1" min="6" max="6"/>
    <col width="16" customWidth="1" min="7" max="7"/>
    <col width="16" customWidth="1" min="8" max="8"/>
  </cols>
  <sheetData>
    <row r="1">
      <c r="A1" s="10" t="inlineStr">
        <is>
          <t>nBits</t>
        </is>
      </c>
      <c r="B1" s="10" t="inlineStr">
        <is>
          <t>相对 41 工作量倍数</t>
        </is>
      </c>
      <c r="C1" s="10" t="inlineStr">
        <is>
          <t>单卡期望出块 (s)</t>
        </is>
      </c>
      <c r="D1" s="10" t="inlineStr">
        <is>
          <t>单卡期望（可读）</t>
        </is>
      </c>
      <c r="E1" s="10" t="inlineStr">
        <is>
          <t>10 分钟 所需卡数</t>
        </is>
      </c>
      <c r="F1" s="10" t="inlineStr">
        <is>
          <t>1 小时 所需卡数</t>
        </is>
      </c>
      <c r="G1" s="10" t="inlineStr">
        <is>
          <t>4 小时 所需卡数</t>
        </is>
      </c>
      <c r="H1" s="10" t="inlineStr">
        <is>
          <t>8 小时 所需卡数</t>
        </is>
      </c>
      <c r="I1" s="10" t="inlineStr">
        <is>
          <t>12 小时 所需卡数</t>
        </is>
      </c>
    </row>
    <row r="2">
      <c r="A2" s="14" t="n">
        <v>41</v>
      </c>
      <c r="B2" s="15" t="n">
        <v>1</v>
      </c>
      <c r="C2" s="16" t="n">
        <v>2.941</v>
      </c>
      <c r="D2" s="14" t="inlineStr">
        <is>
          <t>2.9 s</t>
        </is>
      </c>
      <c r="E2" s="17" t="n">
        <v>0.004901960784313725</v>
      </c>
      <c r="F2" s="17" t="n">
        <v>0.0008169934640522876</v>
      </c>
      <c r="G2" s="17" t="n">
        <v>0.0002042483660130719</v>
      </c>
      <c r="H2" s="17" t="n">
        <v>0.000102124183006536</v>
      </c>
      <c r="I2" t="n">
        <v>6.808278867102396e-05</v>
      </c>
    </row>
    <row r="3">
      <c r="A3" s="9" t="n">
        <v>42</v>
      </c>
      <c r="B3" s="18" t="n">
        <v>2</v>
      </c>
      <c r="C3" s="19" t="n">
        <v>5.882</v>
      </c>
      <c r="D3" s="9" t="inlineStr">
        <is>
          <t>5.9 s</t>
        </is>
      </c>
      <c r="E3" s="20" t="n">
        <v>0.009803921568627449</v>
      </c>
      <c r="F3" s="20" t="n">
        <v>0.001633986928104575</v>
      </c>
      <c r="G3" s="20" t="n">
        <v>0.0004084967320261438</v>
      </c>
      <c r="H3" s="20" t="n">
        <v>0.0002042483660130719</v>
      </c>
      <c r="I3" t="n">
        <v>0.0001361655773420479</v>
      </c>
    </row>
    <row r="4">
      <c r="A4" s="9" t="n">
        <v>43</v>
      </c>
      <c r="B4" s="18" t="n">
        <v>4</v>
      </c>
      <c r="C4" s="19" t="n">
        <v>11.765</v>
      </c>
      <c r="D4" s="9" t="inlineStr">
        <is>
          <t>11.8 s</t>
        </is>
      </c>
      <c r="E4" s="20" t="n">
        <v>0.0196078431372549</v>
      </c>
      <c r="F4" s="20" t="n">
        <v>0.00326797385620915</v>
      </c>
      <c r="G4" s="20" t="n">
        <v>0.0008169934640522876</v>
      </c>
      <c r="H4" s="20" t="n">
        <v>0.0004084967320261438</v>
      </c>
      <c r="I4" t="n">
        <v>0.0002723311546840958</v>
      </c>
    </row>
    <row r="5">
      <c r="A5" s="9" t="n">
        <v>44</v>
      </c>
      <c r="B5" s="18" t="n">
        <v>8</v>
      </c>
      <c r="C5" s="19" t="n">
        <v>23.529</v>
      </c>
      <c r="D5" s="9" t="inlineStr">
        <is>
          <t>23.5 s</t>
        </is>
      </c>
      <c r="E5" s="20" t="n">
        <v>0.0392156862745098</v>
      </c>
      <c r="F5" s="20" t="n">
        <v>0.006535947712418301</v>
      </c>
      <c r="G5" s="20" t="n">
        <v>0.001633986928104575</v>
      </c>
      <c r="H5" s="20" t="n">
        <v>0.0008169934640522876</v>
      </c>
      <c r="I5" t="n">
        <v>0.0005446623093681917</v>
      </c>
    </row>
    <row r="6">
      <c r="A6" s="9" t="n">
        <v>45</v>
      </c>
      <c r="B6" s="18" t="n">
        <v>16</v>
      </c>
      <c r="C6" s="19" t="n">
        <v>47.059</v>
      </c>
      <c r="D6" s="9" t="inlineStr">
        <is>
          <t>47.1 s</t>
        </is>
      </c>
      <c r="E6" s="20" t="n">
        <v>0.07843137254901959</v>
      </c>
      <c r="F6" s="20" t="n">
        <v>0.0130718954248366</v>
      </c>
      <c r="G6" s="20" t="n">
        <v>0.00326797385620915</v>
      </c>
      <c r="H6" s="20" t="n">
        <v>0.001633986928104575</v>
      </c>
      <c r="I6" t="n">
        <v>0.001089324618736383</v>
      </c>
    </row>
    <row r="7">
      <c r="A7" s="9" t="n">
        <v>46</v>
      </c>
      <c r="B7" s="18" t="n">
        <v>32</v>
      </c>
      <c r="C7" s="19" t="n">
        <v>94.11799999999999</v>
      </c>
      <c r="D7" s="9" t="inlineStr">
        <is>
          <t>1.6 分</t>
        </is>
      </c>
      <c r="E7" s="20" t="n">
        <v>0.1568627450980392</v>
      </c>
      <c r="F7" s="20" t="n">
        <v>0.0261437908496732</v>
      </c>
      <c r="G7" s="20" t="n">
        <v>0.006535947712418301</v>
      </c>
      <c r="H7" s="20" t="n">
        <v>0.00326797385620915</v>
      </c>
      <c r="I7" t="n">
        <v>0.002178649237472767</v>
      </c>
    </row>
    <row r="8">
      <c r="A8" s="9" t="n">
        <v>47</v>
      </c>
      <c r="B8" s="18" t="n">
        <v>64</v>
      </c>
      <c r="C8" s="19" t="n">
        <v>188.235</v>
      </c>
      <c r="D8" s="9" t="inlineStr">
        <is>
          <t>3.1 分</t>
        </is>
      </c>
      <c r="E8" s="20" t="n">
        <v>0.3137254901960784</v>
      </c>
      <c r="F8" s="20" t="n">
        <v>0.05228758169934641</v>
      </c>
      <c r="G8" s="20" t="n">
        <v>0.0130718954248366</v>
      </c>
      <c r="H8" s="20" t="n">
        <v>0.006535947712418301</v>
      </c>
      <c r="I8" t="n">
        <v>0.004357298474945533</v>
      </c>
    </row>
    <row r="9">
      <c r="A9" s="9" t="n">
        <v>48</v>
      </c>
      <c r="B9" s="18" t="n">
        <v>128</v>
      </c>
      <c r="C9" s="19" t="n">
        <v>376.471</v>
      </c>
      <c r="D9" s="9" t="inlineStr">
        <is>
          <t>6.3 分</t>
        </is>
      </c>
      <c r="E9" s="20" t="n">
        <v>0.6274509803921567</v>
      </c>
      <c r="F9" s="20" t="n">
        <v>0.1045751633986928</v>
      </c>
      <c r="G9" s="20" t="n">
        <v>0.0261437908496732</v>
      </c>
      <c r="H9" s="20" t="n">
        <v>0.0130718954248366</v>
      </c>
      <c r="I9" t="n">
        <v>0.008714596949891067</v>
      </c>
    </row>
    <row r="10">
      <c r="A10" s="9" t="n">
        <v>49</v>
      </c>
      <c r="B10" s="18" t="n">
        <v>256</v>
      </c>
      <c r="C10" s="19" t="n">
        <v>752.941</v>
      </c>
      <c r="D10" s="9" t="inlineStr">
        <is>
          <t>12.5 分</t>
        </is>
      </c>
      <c r="E10" s="20" t="n">
        <v>1.254901960784313</v>
      </c>
      <c r="F10" s="20" t="n">
        <v>0.2091503267973856</v>
      </c>
      <c r="G10" s="20" t="n">
        <v>0.05228758169934641</v>
      </c>
      <c r="H10" s="20" t="n">
        <v>0.0261437908496732</v>
      </c>
      <c r="I10" t="n">
        <v>0.01742919389978213</v>
      </c>
    </row>
    <row r="11">
      <c r="A11" s="9" t="n">
        <v>50</v>
      </c>
      <c r="B11" s="18" t="n">
        <v>512</v>
      </c>
      <c r="C11" s="19" t="n">
        <v>1505.882</v>
      </c>
      <c r="D11" s="9" t="inlineStr">
        <is>
          <t>25.1 分</t>
        </is>
      </c>
      <c r="E11" s="20" t="n">
        <v>2.509803921568627</v>
      </c>
      <c r="F11" s="20" t="n">
        <v>0.4183006535947713</v>
      </c>
      <c r="G11" s="20" t="n">
        <v>0.1045751633986928</v>
      </c>
      <c r="H11" s="20" t="n">
        <v>0.05228758169934641</v>
      </c>
      <c r="I11" t="n">
        <v>0.03485838779956427</v>
      </c>
    </row>
    <row r="12">
      <c r="A12" s="9" t="n">
        <v>51</v>
      </c>
      <c r="B12" s="18" t="n">
        <v>1024</v>
      </c>
      <c r="C12" s="19" t="n">
        <v>3011.765</v>
      </c>
      <c r="D12" s="9" t="inlineStr">
        <is>
          <t>50.2 分</t>
        </is>
      </c>
      <c r="E12" s="20" t="n">
        <v>5.019607843137254</v>
      </c>
      <c r="F12" s="20" t="n">
        <v>0.8366013071895425</v>
      </c>
      <c r="G12" s="20" t="n">
        <v>0.2091503267973856</v>
      </c>
      <c r="H12" s="20" t="n">
        <v>0.1045751633986928</v>
      </c>
      <c r="I12" t="n">
        <v>0.06971677559912853</v>
      </c>
    </row>
    <row r="13">
      <c r="A13" s="9" t="n">
        <v>52</v>
      </c>
      <c r="B13" s="18" t="n">
        <v>2048</v>
      </c>
      <c r="C13" s="19" t="n">
        <v>6023.529</v>
      </c>
      <c r="D13" s="9" t="inlineStr">
        <is>
          <t>1.7 小时</t>
        </is>
      </c>
      <c r="E13" s="20" t="n">
        <v>10.03921568627451</v>
      </c>
      <c r="F13" s="20" t="n">
        <v>1.673202614379085</v>
      </c>
      <c r="G13" s="20" t="n">
        <v>0.4183006535947713</v>
      </c>
      <c r="H13" s="20" t="n">
        <v>0.2091503267973856</v>
      </c>
      <c r="I13" t="n">
        <v>0.1394335511982571</v>
      </c>
    </row>
    <row r="14">
      <c r="A14" s="9" t="n">
        <v>53</v>
      </c>
      <c r="B14" s="18" t="n">
        <v>4096</v>
      </c>
      <c r="C14" s="19" t="n">
        <v>12047.059</v>
      </c>
      <c r="D14" s="9" t="inlineStr">
        <is>
          <t>3.3 小时</t>
        </is>
      </c>
      <c r="E14" s="20" t="n">
        <v>20.07843137254902</v>
      </c>
      <c r="F14" s="20" t="n">
        <v>3.34640522875817</v>
      </c>
      <c r="G14" s="20" t="n">
        <v>0.8366013071895425</v>
      </c>
      <c r="H14" s="20" t="n">
        <v>0.4183006535947713</v>
      </c>
      <c r="I14" t="n">
        <v>0.2788671023965141</v>
      </c>
    </row>
    <row r="15">
      <c r="A15" s="9" t="n">
        <v>54</v>
      </c>
      <c r="B15" s="18" t="n">
        <v>8192</v>
      </c>
      <c r="C15" s="19" t="n">
        <v>24094.118</v>
      </c>
      <c r="D15" s="9" t="inlineStr">
        <is>
          <t>6.7 小时</t>
        </is>
      </c>
      <c r="E15" s="20" t="n">
        <v>40.15686274509803</v>
      </c>
      <c r="F15" s="20" t="n">
        <v>6.69281045751634</v>
      </c>
      <c r="G15" s="20" t="n">
        <v>1.673202614379085</v>
      </c>
      <c r="H15" s="20" t="n">
        <v>0.8366013071895425</v>
      </c>
      <c r="I15" t="n">
        <v>0.5577342047930283</v>
      </c>
    </row>
    <row r="16">
      <c r="A16" s="9" t="n">
        <v>55</v>
      </c>
      <c r="B16" s="18" t="n">
        <v>16384</v>
      </c>
      <c r="C16" s="19" t="n">
        <v>48188.235</v>
      </c>
      <c r="D16" s="9" t="inlineStr">
        <is>
          <t>13.4 小时</t>
        </is>
      </c>
      <c r="E16" s="20" t="n">
        <v>80.31372549019606</v>
      </c>
      <c r="F16" s="20" t="n">
        <v>13.38562091503268</v>
      </c>
      <c r="G16" s="20" t="n">
        <v>3.34640522875817</v>
      </c>
      <c r="H16" s="20" t="n">
        <v>1.673202614379085</v>
      </c>
      <c r="I16" t="n">
        <v>1.115468409586057</v>
      </c>
    </row>
    <row r="17">
      <c r="A17" s="9" t="n">
        <v>56</v>
      </c>
      <c r="B17" s="18" t="n">
        <v>32768</v>
      </c>
      <c r="C17" s="19" t="n">
        <v>96376.47100000001</v>
      </c>
      <c r="D17" s="9" t="inlineStr">
        <is>
          <t>26.8 小时</t>
        </is>
      </c>
      <c r="E17" s="20" t="n">
        <v>160.6274509803921</v>
      </c>
      <c r="F17" s="20" t="n">
        <v>26.77124183006536</v>
      </c>
      <c r="G17" s="20" t="n">
        <v>6.69281045751634</v>
      </c>
      <c r="H17" s="20" t="n">
        <v>3.34640522875817</v>
      </c>
      <c r="I17" t="n">
        <v>2.230936819172113</v>
      </c>
    </row>
    <row r="18">
      <c r="A18" s="14" t="n">
        <v>57</v>
      </c>
      <c r="B18" s="15" t="n">
        <v>65536</v>
      </c>
      <c r="C18" s="16" t="n">
        <v>192752.941</v>
      </c>
      <c r="D18" s="14" t="inlineStr">
        <is>
          <t>2.2 天</t>
        </is>
      </c>
      <c r="E18" s="17" t="n">
        <v>321.2549019607843</v>
      </c>
      <c r="F18" s="17" t="n">
        <v>53.54248366013072</v>
      </c>
      <c r="G18" s="17" t="n">
        <v>13.38562091503268</v>
      </c>
      <c r="H18" s="17" t="n">
        <v>6.69281045751634</v>
      </c>
      <c r="I18" t="n">
        <v>4.461873638344226</v>
      </c>
    </row>
    <row r="19">
      <c r="A19" s="9" t="n">
        <v>58</v>
      </c>
      <c r="B19" s="18" t="n">
        <v>131072</v>
      </c>
      <c r="C19" s="19" t="n">
        <v>385505.882</v>
      </c>
      <c r="D19" s="9" t="inlineStr">
        <is>
          <t>4.5 天</t>
        </is>
      </c>
      <c r="E19" s="20" t="n">
        <v>642.5098039215685</v>
      </c>
      <c r="F19" s="20" t="n">
        <v>107.0849673202614</v>
      </c>
      <c r="G19" s="20" t="n">
        <v>26.77124183006536</v>
      </c>
      <c r="H19" s="20" t="n">
        <v>13.38562091503268</v>
      </c>
      <c r="I19" t="n">
        <v>8.923747276688452</v>
      </c>
    </row>
    <row r="20">
      <c r="A20" s="9" t="n">
        <v>59</v>
      </c>
      <c r="B20" s="18" t="n">
        <v>262144</v>
      </c>
      <c r="C20" s="19" t="n">
        <v>771011.765</v>
      </c>
      <c r="D20" s="9" t="inlineStr">
        <is>
          <t>8.9 天</t>
        </is>
      </c>
      <c r="E20" s="20" t="n">
        <v>1285.019607843137</v>
      </c>
      <c r="F20" s="20" t="n">
        <v>214.1699346405229</v>
      </c>
      <c r="G20" s="20" t="n">
        <v>53.54248366013072</v>
      </c>
      <c r="H20" s="20" t="n">
        <v>26.77124183006536</v>
      </c>
      <c r="I20" t="n">
        <v>17.8474945533769</v>
      </c>
    </row>
    <row r="21">
      <c r="A21" s="9" t="n">
        <v>60</v>
      </c>
      <c r="B21" s="18" t="n">
        <v>524288</v>
      </c>
      <c r="C21" s="19" t="n">
        <v>1542023.529</v>
      </c>
      <c r="D21" s="9" t="inlineStr">
        <is>
          <t>17.8 天</t>
        </is>
      </c>
      <c r="E21" s="20" t="n">
        <v>2570.039215686274</v>
      </c>
      <c r="F21" s="20" t="n">
        <v>428.3398692810458</v>
      </c>
      <c r="G21" s="20" t="n">
        <v>107.0849673202614</v>
      </c>
      <c r="H21" s="20" t="n">
        <v>53.54248366013072</v>
      </c>
      <c r="I21" t="n">
        <v>35.69498910675381</v>
      </c>
    </row>
    <row r="22">
      <c r="A22" s="9" t="n">
        <v>61</v>
      </c>
      <c r="B22" s="18" t="n">
        <v>1048576</v>
      </c>
      <c r="C22" s="19" t="n">
        <v>3084047.059</v>
      </c>
      <c r="D22" s="9" t="inlineStr">
        <is>
          <t>35.7 天</t>
        </is>
      </c>
      <c r="E22" s="20" t="n">
        <v>5140.078431372548</v>
      </c>
      <c r="F22" s="20" t="n">
        <v>856.6797385620915</v>
      </c>
      <c r="G22" s="20" t="n">
        <v>214.1699346405229</v>
      </c>
      <c r="H22" s="20" t="n">
        <v>107.0849673202614</v>
      </c>
      <c r="I22" t="n">
        <v>71.38997821350762</v>
      </c>
    </row>
    <row r="23">
      <c r="A23" s="9" t="n">
        <v>62</v>
      </c>
      <c r="B23" s="18" t="n">
        <v>2097152</v>
      </c>
      <c r="C23" s="19" t="n">
        <v>6168094.118</v>
      </c>
      <c r="D23" s="9" t="inlineStr">
        <is>
          <t>71.4 天</t>
        </is>
      </c>
      <c r="E23" s="20" t="n">
        <v>10280.1568627451</v>
      </c>
      <c r="F23" s="20" t="n">
        <v>1713.359477124183</v>
      </c>
      <c r="G23" s="20" t="n">
        <v>428.3398692810458</v>
      </c>
      <c r="H23" s="20" t="n">
        <v>214.1699346405229</v>
      </c>
      <c r="I23" t="n">
        <v>142.7799564270152</v>
      </c>
    </row>
    <row r="24">
      <c r="A24" s="9" t="n">
        <v>63</v>
      </c>
      <c r="B24" s="18" t="n">
        <v>4194304</v>
      </c>
      <c r="C24" s="19" t="n">
        <v>12336188.235</v>
      </c>
      <c r="D24" s="9" t="inlineStr">
        <is>
          <t>142.8 天</t>
        </is>
      </c>
      <c r="E24" s="20" t="n">
        <v>20560.31372549019</v>
      </c>
      <c r="F24" s="20" t="n">
        <v>3426.718954248366</v>
      </c>
      <c r="G24" s="20" t="n">
        <v>856.6797385620915</v>
      </c>
      <c r="H24" s="20" t="n">
        <v>428.3398692810458</v>
      </c>
      <c r="I24" t="n">
        <v>285.5599128540305</v>
      </c>
    </row>
    <row r="25">
      <c r="A25" s="9" t="n">
        <v>64</v>
      </c>
      <c r="B25" s="18" t="n">
        <v>8388608</v>
      </c>
      <c r="C25" s="19" t="n">
        <v>24672376.471</v>
      </c>
      <c r="D25" s="9" t="inlineStr">
        <is>
          <t>285.6 天</t>
        </is>
      </c>
      <c r="E25" s="20" t="n">
        <v>41120.62745098038</v>
      </c>
      <c r="F25" s="20" t="n">
        <v>6853.437908496732</v>
      </c>
      <c r="G25" s="20" t="n">
        <v>1713.359477124183</v>
      </c>
      <c r="H25" s="20" t="n">
        <v>856.6797385620915</v>
      </c>
      <c r="I25" t="n">
        <v>571.1198257080609</v>
      </c>
    </row>
    <row r="26">
      <c r="A26" s="9" t="n">
        <v>65</v>
      </c>
      <c r="B26" s="18" t="n">
        <v>16777216</v>
      </c>
      <c r="C26" s="19" t="n">
        <v>49344752.941</v>
      </c>
      <c r="D26" s="9" t="inlineStr">
        <is>
          <t>1.6 年</t>
        </is>
      </c>
      <c r="E26" s="20" t="n">
        <v>82241.25490196077</v>
      </c>
      <c r="F26" s="20" t="n">
        <v>13706.87581699346</v>
      </c>
      <c r="G26" s="20" t="n">
        <v>3426.718954248366</v>
      </c>
      <c r="H26" s="20" t="n">
        <v>1713.359477124183</v>
      </c>
      <c r="I26" t="n">
        <v>1142.239651416122</v>
      </c>
    </row>
    <row r="27">
      <c r="A27" s="9" t="n">
        <v>66</v>
      </c>
      <c r="B27" s="18" t="n">
        <v>33554432</v>
      </c>
      <c r="C27" s="19" t="n">
        <v>98689505.882</v>
      </c>
      <c r="D27" s="9" t="inlineStr">
        <is>
          <t>3.1 年</t>
        </is>
      </c>
      <c r="E27" s="20" t="n">
        <v>164482.5098039215</v>
      </c>
      <c r="F27" s="20" t="n">
        <v>27413.75163398693</v>
      </c>
      <c r="G27" s="20" t="n">
        <v>6853.437908496732</v>
      </c>
      <c r="H27" s="20" t="n">
        <v>3426.718954248366</v>
      </c>
      <c r="I27" t="n">
        <v>2284.479302832244</v>
      </c>
    </row>
    <row r="28">
      <c r="A28" s="9" t="n">
        <v>67</v>
      </c>
      <c r="B28" s="18" t="n">
        <v>67108864</v>
      </c>
      <c r="C28" s="19" t="n">
        <v>197379011.765</v>
      </c>
      <c r="D28" s="9" t="inlineStr">
        <is>
          <t>6.3 年</t>
        </is>
      </c>
      <c r="E28" s="20" t="n">
        <v>328965.0196078431</v>
      </c>
      <c r="F28" s="20" t="n">
        <v>54827.50326797386</v>
      </c>
      <c r="G28" s="20" t="n">
        <v>13706.87581699346</v>
      </c>
      <c r="H28" s="20" t="n">
        <v>6853.437908496732</v>
      </c>
      <c r="I28" t="n">
        <v>4568.958605664488</v>
      </c>
    </row>
    <row r="29">
      <c r="A29" s="9" t="n">
        <v>68</v>
      </c>
      <c r="B29" s="18" t="n">
        <v>134217728</v>
      </c>
      <c r="C29" s="19" t="n">
        <v>394758023.529</v>
      </c>
      <c r="D29" s="9" t="inlineStr">
        <is>
          <t>12.5 年</t>
        </is>
      </c>
      <c r="E29" s="20" t="n">
        <v>657930.0392156861</v>
      </c>
      <c r="F29" s="20" t="n">
        <v>109655.0065359477</v>
      </c>
      <c r="G29" s="20" t="n">
        <v>27413.75163398693</v>
      </c>
      <c r="H29" s="20" t="n">
        <v>13706.87581699346</v>
      </c>
      <c r="I29" t="n">
        <v>9137.917211328975</v>
      </c>
    </row>
    <row r="30">
      <c r="A30" s="9" t="n">
        <v>69</v>
      </c>
      <c r="B30" s="18" t="n">
        <v>268435456</v>
      </c>
      <c r="C30" s="19" t="n">
        <v>789516047.059</v>
      </c>
      <c r="D30" s="9" t="inlineStr">
        <is>
          <t>25.1 年</t>
        </is>
      </c>
      <c r="E30" s="20" t="n">
        <v>1315860.078431372</v>
      </c>
      <c r="F30" s="20" t="n">
        <v>219310.0130718954</v>
      </c>
      <c r="G30" s="20" t="n">
        <v>54827.50326797386</v>
      </c>
      <c r="H30" s="20" t="n">
        <v>27413.75163398693</v>
      </c>
      <c r="I30" t="n">
        <v>18275.83442265795</v>
      </c>
    </row>
    <row r="31">
      <c r="A31" s="9" t="n">
        <v>70</v>
      </c>
      <c r="B31" s="18" t="n">
        <v>536870912</v>
      </c>
      <c r="C31" s="19" t="n">
        <v>1579032094.118</v>
      </c>
      <c r="D31" s="9" t="inlineStr">
        <is>
          <t>50.1 年</t>
        </is>
      </c>
      <c r="E31" s="20" t="n">
        <v>2631720.156862745</v>
      </c>
      <c r="F31" s="20" t="n">
        <v>438620.0261437909</v>
      </c>
      <c r="G31" s="20" t="n">
        <v>109655.0065359477</v>
      </c>
      <c r="H31" s="20" t="n">
        <v>54827.50326797386</v>
      </c>
      <c r="I31" t="n">
        <v>36551.6688453159</v>
      </c>
    </row>
    <row r="32">
      <c r="A32" s="9" t="n">
        <v>71</v>
      </c>
      <c r="B32" s="18" t="n">
        <v>1073741824</v>
      </c>
      <c r="C32" s="19" t="n">
        <v>3158064188.235</v>
      </c>
      <c r="D32" s="9" t="inlineStr">
        <is>
          <t>100.3 年</t>
        </is>
      </c>
      <c r="E32" s="20" t="n">
        <v>5263440.313725489</v>
      </c>
      <c r="F32" s="20" t="n">
        <v>877240.0522875817</v>
      </c>
      <c r="G32" s="20" t="n">
        <v>219310.0130718954</v>
      </c>
      <c r="H32" s="20" t="n">
        <v>109655.0065359477</v>
      </c>
      <c r="I32" t="n">
        <v>73103.3376906318</v>
      </c>
    </row>
    <row r="33">
      <c r="A33" s="9" t="n">
        <v>72</v>
      </c>
      <c r="B33" s="18" t="n">
        <v>2147483648</v>
      </c>
      <c r="C33" s="19" t="n">
        <v>6316128376.471</v>
      </c>
      <c r="D33" s="9" t="inlineStr">
        <is>
          <t>200.5 年</t>
        </is>
      </c>
      <c r="E33" s="20" t="n">
        <v>10526880.62745098</v>
      </c>
      <c r="F33" s="20" t="n">
        <v>1754480.104575163</v>
      </c>
      <c r="G33" s="20" t="n">
        <v>438620.0261437909</v>
      </c>
      <c r="H33" s="20" t="n">
        <v>219310.0130718954</v>
      </c>
      <c r="I33" t="n">
        <v>146206.6753812636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6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14" customWidth="1" min="9" max="9"/>
    <col width="14" customWidth="1" min="10" max="10"/>
  </cols>
  <sheetData>
    <row r="1">
      <c r="A1" s="10" t="inlineStr">
        <is>
          <t>nBits</t>
        </is>
      </c>
      <c r="B1" s="10" t="inlineStr">
        <is>
          <t>2080Ti 单卡期望</t>
        </is>
      </c>
      <c r="C1" s="10" t="inlineStr">
        <is>
          <t>4060L 单卡期望</t>
        </is>
      </c>
      <c r="D1" s="10" t="inlineStr">
        <is>
          <t>10 分钟档</t>
        </is>
      </c>
      <c r="E1" s="10" t="inlineStr">
        <is>
          <t>1 小时档</t>
        </is>
      </c>
      <c r="F1" s="10" t="inlineStr">
        <is>
          <t>4 小时档</t>
        </is>
      </c>
      <c r="G1" s="10" t="inlineStr">
        <is>
          <t>8 小时档</t>
        </is>
      </c>
      <c r="H1" s="10" t="inlineStr">
        <is>
          <t>12 小时档</t>
        </is>
      </c>
      <c r="I1" s="10" t="inlineStr">
        <is>
          <t>规模判断</t>
        </is>
      </c>
      <c r="J1" s="10" t="inlineStr">
        <is>
          <t>目标窗口建议</t>
        </is>
      </c>
    </row>
    <row r="2">
      <c r="A2" s="9" t="n">
        <v>41</v>
      </c>
      <c r="B2" s="9" t="inlineStr">
        <is>
          <t>1.6 s</t>
        </is>
      </c>
      <c r="C2" s="9" t="inlineStr">
        <is>
          <t>2.9 s</t>
        </is>
      </c>
      <c r="D2" s="9" t="inlineStr">
        <is>
          <t>0.0027 / 0.0049</t>
        </is>
      </c>
      <c r="E2" s="9" t="inlineStr">
        <is>
          <t>0.0005 / 0.0008</t>
        </is>
      </c>
      <c r="F2" s="9" t="inlineStr">
        <is>
          <t>0.0001 / 0.0002</t>
        </is>
      </c>
      <c r="G2" s="9" t="inlineStr">
        <is>
          <t>0.000056 / 0.0001</t>
        </is>
      </c>
      <c r="H2" s="9" t="inlineStr">
        <is>
          <t>0.000038 / 0.000068</t>
        </is>
      </c>
      <c r="I2" s="3" t="inlineStr">
        <is>
          <t>个人（1 张即可）</t>
        </is>
      </c>
      <c r="J2" s="3" t="inlineStr">
        <is>
          <t>10 分钟</t>
        </is>
      </c>
    </row>
    <row r="3">
      <c r="A3" s="9" t="n">
        <v>50</v>
      </c>
      <c r="B3" s="9" t="inlineStr">
        <is>
          <t>13.9 分</t>
        </is>
      </c>
      <c r="C3" s="9" t="inlineStr">
        <is>
          <t>25.1 分</t>
        </is>
      </c>
      <c r="D3" s="9" t="inlineStr">
        <is>
          <t>1.39 / 2.51</t>
        </is>
      </c>
      <c r="E3" s="9" t="inlineStr">
        <is>
          <t>0.231 / 0.418</t>
        </is>
      </c>
      <c r="F3" s="9" t="inlineStr">
        <is>
          <t>0.058 / 0.105</t>
        </is>
      </c>
      <c r="G3" s="9" t="inlineStr">
        <is>
          <t>0.029 / 0.052</t>
        </is>
      </c>
      <c r="H3" s="9" t="inlineStr">
        <is>
          <t>0.019 / 0.035</t>
        </is>
      </c>
      <c r="I3" s="3" t="inlineStr">
        <is>
          <t>个人 / 小型</t>
        </is>
      </c>
      <c r="J3" s="3" t="inlineStr">
        <is>
          <t>10 分钟</t>
        </is>
      </c>
    </row>
    <row r="4">
      <c r="A4" s="9" t="n">
        <v>52</v>
      </c>
      <c r="B4" s="9" t="inlineStr">
        <is>
          <t>55.5 分</t>
        </is>
      </c>
      <c r="C4" s="9" t="inlineStr">
        <is>
          <t>1.7 小时</t>
        </is>
      </c>
      <c r="D4" s="9" t="inlineStr">
        <is>
          <t>5.55 / 10.04</t>
        </is>
      </c>
      <c r="E4" s="9" t="inlineStr">
        <is>
          <t>0.925 / 1.67</t>
        </is>
      </c>
      <c r="F4" s="9" t="inlineStr">
        <is>
          <t>0.231 / 0.418</t>
        </is>
      </c>
      <c r="G4" s="9" t="inlineStr">
        <is>
          <t>0.116 / 0.209</t>
        </is>
      </c>
      <c r="H4" s="9" t="inlineStr">
        <is>
          <t>0.077 / 0.139</t>
        </is>
      </c>
      <c r="I4" s="3" t="inlineStr">
        <is>
          <t>个人 / 小型</t>
        </is>
      </c>
      <c r="J4" s="3" t="inlineStr">
        <is>
          <t>10 分钟</t>
        </is>
      </c>
    </row>
    <row r="5">
      <c r="A5" s="9" t="n">
        <v>53</v>
      </c>
      <c r="B5" s="9" t="inlineStr">
        <is>
          <t>1.9 小时</t>
        </is>
      </c>
      <c r="C5" s="9" t="inlineStr">
        <is>
          <t>3.3 小时</t>
        </is>
      </c>
      <c r="D5" s="9" t="inlineStr">
        <is>
          <t>11.10 / 20.08</t>
        </is>
      </c>
      <c r="E5" s="9" t="inlineStr">
        <is>
          <t>1.85 / 3.35</t>
        </is>
      </c>
      <c r="F5" s="9" t="inlineStr">
        <is>
          <t>0.463 / 0.837</t>
        </is>
      </c>
      <c r="G5" s="9" t="inlineStr">
        <is>
          <t>0.231 / 0.418</t>
        </is>
      </c>
      <c r="H5" s="9" t="inlineStr">
        <is>
          <t>0.154 / 0.279</t>
        </is>
      </c>
      <c r="I5" s="3" t="inlineStr">
        <is>
          <t>小型矿场</t>
        </is>
      </c>
      <c r="J5" s="3" t="inlineStr">
        <is>
          <t>1 小时</t>
        </is>
      </c>
    </row>
    <row r="6">
      <c r="A6" s="9" t="n">
        <v>55</v>
      </c>
      <c r="B6" s="9" t="inlineStr">
        <is>
          <t>7.4 小时</t>
        </is>
      </c>
      <c r="C6" s="9" t="inlineStr">
        <is>
          <t>13.4 小时</t>
        </is>
      </c>
      <c r="D6" s="9" t="inlineStr">
        <is>
          <t>44.40 / 80.31</t>
        </is>
      </c>
      <c r="E6" s="9" t="inlineStr">
        <is>
          <t>7.40 / 13.39</t>
        </is>
      </c>
      <c r="F6" s="9" t="inlineStr">
        <is>
          <t>1.85 / 3.35</t>
        </is>
      </c>
      <c r="G6" s="9" t="inlineStr">
        <is>
          <t>0.925 / 1.67</t>
        </is>
      </c>
      <c r="H6" s="9" t="inlineStr">
        <is>
          <t>0.617 / 1.12</t>
        </is>
      </c>
      <c r="I6" s="3" t="inlineStr">
        <is>
          <t>小型矿场</t>
        </is>
      </c>
      <c r="J6" s="3" t="inlineStr">
        <is>
          <t>1 小时</t>
        </is>
      </c>
    </row>
    <row r="7">
      <c r="A7" s="14" t="n">
        <v>57</v>
      </c>
      <c r="B7" s="14" t="inlineStr">
        <is>
          <t>29.6 小时</t>
        </is>
      </c>
      <c r="C7" s="14" t="inlineStr">
        <is>
          <t>2.2 天</t>
        </is>
      </c>
      <c r="D7" s="14" t="inlineStr">
        <is>
          <t>178 / 321</t>
        </is>
      </c>
      <c r="E7" s="14" t="inlineStr">
        <is>
          <t>29.60 / 53.54</t>
        </is>
      </c>
      <c r="F7" s="14" t="inlineStr">
        <is>
          <t>7.40 / 13.39</t>
        </is>
      </c>
      <c r="G7" s="14" t="inlineStr">
        <is>
          <t>3.70 / 6.69</t>
        </is>
      </c>
      <c r="H7" s="14" t="inlineStr">
        <is>
          <t>2.47 / 4.46</t>
        </is>
      </c>
      <c r="I7" s="21" t="inlineStr">
        <is>
          <t>中型矿场</t>
        </is>
      </c>
      <c r="J7" s="21" t="inlineStr">
        <is>
          <t>4 小时</t>
        </is>
      </c>
    </row>
    <row r="8">
      <c r="A8" s="9" t="n">
        <v>60</v>
      </c>
      <c r="B8" s="9" t="inlineStr">
        <is>
          <t>9.9 天</t>
        </is>
      </c>
      <c r="C8" s="9" t="inlineStr">
        <is>
          <t>17.8 天</t>
        </is>
      </c>
      <c r="D8" s="9" t="inlineStr">
        <is>
          <t>1,421 / 2,570</t>
        </is>
      </c>
      <c r="E8" s="9" t="inlineStr">
        <is>
          <t>237 / 428</t>
        </is>
      </c>
      <c r="F8" s="9" t="inlineStr">
        <is>
          <t>59.20 / 107</t>
        </is>
      </c>
      <c r="G8" s="9" t="inlineStr">
        <is>
          <t>29.60 / 53.54</t>
        </is>
      </c>
      <c r="H8" s="9" t="inlineStr">
        <is>
          <t>19.73 / 35.69</t>
        </is>
      </c>
      <c r="I8" s="3" t="inlineStr">
        <is>
          <t>大型矿场</t>
        </is>
      </c>
      <c r="J8" s="3" t="inlineStr">
        <is>
          <t>8 小时或更长</t>
        </is>
      </c>
    </row>
    <row r="9">
      <c r="A9" s="9" t="n">
        <v>63</v>
      </c>
      <c r="B9" s="9" t="inlineStr">
        <is>
          <t>78.9 天</t>
        </is>
      </c>
      <c r="C9" s="9" t="inlineStr">
        <is>
          <t>142.8 天</t>
        </is>
      </c>
      <c r="D9" s="9" t="inlineStr">
        <is>
          <t>11,367 / 20,560</t>
        </is>
      </c>
      <c r="E9" s="9" t="inlineStr">
        <is>
          <t>1,894 / 3,427</t>
        </is>
      </c>
      <c r="F9" s="9" t="inlineStr">
        <is>
          <t>474 / 857</t>
        </is>
      </c>
      <c r="G9" s="9" t="inlineStr">
        <is>
          <t>237 / 428</t>
        </is>
      </c>
      <c r="H9" s="9" t="inlineStr">
        <is>
          <t>158 / 286</t>
        </is>
      </c>
      <c r="I9" s="3" t="inlineStr">
        <is>
          <t>不现实（GPU）</t>
        </is>
      </c>
      <c r="J9" s="3" t="inlineStr">
        <is>
          <t>8 小时或更长</t>
        </is>
      </c>
    </row>
    <row r="11">
      <c r="A11" s="13" t="inlineStr">
        <is>
          <t>注：每格为「2080Ti 张数 / 4060L 张数」，期望对齐口径（把握 63%）。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22" customWidth="1" min="3" max="3"/>
  </cols>
  <sheetData>
    <row r="1">
      <c r="A1" s="10" t="inlineStr">
        <is>
          <t>目标把握 p</t>
        </is>
      </c>
      <c r="B1" s="10" t="inlineStr">
        <is>
          <t>卡数倍率 m(p)</t>
        </is>
      </c>
      <c r="C1" s="10" t="inlineStr">
        <is>
          <t>说明</t>
        </is>
      </c>
    </row>
    <row r="2">
      <c r="A2" s="22" t="n">
        <v>0.5</v>
      </c>
      <c r="B2" s="9" t="n">
        <v>0.6929999999999999</v>
      </c>
      <c r="C2" s="3" t="inlineStr">
        <is>
          <t>可接受较高波动</t>
        </is>
      </c>
    </row>
    <row r="3">
      <c r="A3" s="22" t="n">
        <v>0.63</v>
      </c>
      <c r="B3" s="9" t="n">
        <v>1</v>
      </c>
      <c r="C3" s="3" t="inlineStr">
        <is>
          <t>本文表格基准值</t>
        </is>
      </c>
    </row>
    <row r="4">
      <c r="A4" s="22" t="n">
        <v>0.9</v>
      </c>
      <c r="B4" s="9" t="n">
        <v>2.303</v>
      </c>
      <c r="C4" s="3" t="inlineStr">
        <is>
          <t>推荐生产配置</t>
        </is>
      </c>
    </row>
    <row r="5">
      <c r="A5" s="22" t="n">
        <v>0.95</v>
      </c>
      <c r="B5" s="9" t="n">
        <v>2.996</v>
      </c>
      <c r="C5" s="3" t="inlineStr">
        <is>
          <t>稳健配置</t>
        </is>
      </c>
    </row>
    <row r="6">
      <c r="A6" s="22" t="n">
        <v>0.99</v>
      </c>
      <c r="B6" s="9" t="n">
        <v>4.605</v>
      </c>
      <c r="C6" s="3" t="inlineStr">
        <is>
          <t>高把握配置</t>
        </is>
      </c>
    </row>
    <row r="8">
      <c r="A8" s="13" t="inlineStr">
        <is>
          <t>倍率公式：m(p) = -1 / ln(1-p)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8" customWidth="1" min="3" max="3"/>
    <col width="22" customWidth="1" min="4" max="4"/>
    <col width="22" customWidth="1" min="5" max="5"/>
    <col width="36" customWidth="1" min="6" max="6"/>
  </cols>
  <sheetData>
    <row r="1">
      <c r="A1" s="10" t="inlineStr">
        <is>
          <t>场景</t>
        </is>
      </c>
      <c r="B1" s="10" t="inlineStr">
        <is>
          <t>目标窗口</t>
        </is>
      </c>
      <c r="C1" s="10" t="inlineStr">
        <is>
          <t>nBits</t>
        </is>
      </c>
      <c r="D1" s="10" t="inlineStr">
        <is>
          <t>2080Ti 张数</t>
        </is>
      </c>
      <c r="E1" s="10" t="inlineStr">
        <is>
          <t>4060L 张数</t>
        </is>
      </c>
      <c r="F1" s="10" t="inlineStr">
        <is>
          <t>说明</t>
        </is>
      </c>
    </row>
    <row r="2">
      <c r="A2" s="3" t="inlineStr">
        <is>
          <t>测试网（当前）</t>
        </is>
      </c>
      <c r="B2" s="3" t="inlineStr">
        <is>
          <t>10 分钟</t>
        </is>
      </c>
      <c r="C2" s="3" t="n">
        <v>41</v>
      </c>
      <c r="D2" s="9" t="inlineStr">
        <is>
          <t>1 张即过剩约 360 倍</t>
        </is>
      </c>
      <c r="E2" s="9" t="inlineStr">
        <is>
          <t>1 张即过剩约 200 倍</t>
        </is>
      </c>
      <c r="F2" s="3" t="inlineStr">
        <is>
          <t>仅用于功能验证，不具经济意义</t>
        </is>
      </c>
    </row>
    <row r="3">
      <c r="A3" s="3" t="inlineStr">
        <is>
          <t>入门</t>
        </is>
      </c>
      <c r="B3" s="3" t="inlineStr">
        <is>
          <t>10 分钟</t>
        </is>
      </c>
      <c r="C3" s="3" t="n">
        <v>50</v>
      </c>
      <c r="D3" s="9" t="inlineStr">
        <is>
          <t>2 张</t>
        </is>
      </c>
      <c r="E3" s="9" t="inlineStr">
        <is>
          <t>3 张</t>
        </is>
      </c>
      <c r="F3" s="3" t="inlineStr">
        <is>
          <t>个人起步配置</t>
        </is>
      </c>
    </row>
    <row r="4">
      <c r="A4" s="21" t="inlineStr">
        <is>
          <t>进阶</t>
        </is>
      </c>
      <c r="B4" s="21" t="inlineStr">
        <is>
          <t>10 分钟</t>
        </is>
      </c>
      <c r="C4" s="21" t="n">
        <v>53</v>
      </c>
      <c r="D4" s="14" t="inlineStr">
        <is>
          <t>12 张</t>
        </is>
      </c>
      <c r="E4" s="14" t="inlineStr">
        <is>
          <t>21 张</t>
        </is>
      </c>
      <c r="F4" s="21" t="inlineStr">
        <is>
          <t>小型规模</t>
        </is>
      </c>
    </row>
    <row r="5">
      <c r="A5" s="3" t="inlineStr">
        <is>
          <t>主网当前 - 性价比最优</t>
        </is>
      </c>
      <c r="B5" s="3" t="inlineStr">
        <is>
          <t>8 小时</t>
        </is>
      </c>
      <c r="C5" s="3" t="n">
        <v>57</v>
      </c>
      <c r="D5" s="9" t="inlineStr">
        <is>
          <t>4 张</t>
        </is>
      </c>
      <c r="E5" s="9" t="inlineStr">
        <is>
          <t>7 张</t>
        </is>
      </c>
      <c r="F5" s="3" t="inlineStr">
        <is>
          <t>个人最优档，约每 8 小时一块</t>
        </is>
      </c>
    </row>
    <row r="6">
      <c r="A6" s="3" t="inlineStr">
        <is>
          <t>主网当前</t>
        </is>
      </c>
      <c r="B6" s="3" t="inlineStr">
        <is>
          <t>4 小时</t>
        </is>
      </c>
      <c r="C6" s="3" t="n">
        <v>57</v>
      </c>
      <c r="D6" s="9" t="inlineStr">
        <is>
          <t>8 张</t>
        </is>
      </c>
      <c r="E6" s="9" t="inlineStr">
        <is>
          <t>14 张</t>
        </is>
      </c>
      <c r="F6" s="3" t="inlineStr">
        <is>
          <t>希望每天多次出块</t>
        </is>
      </c>
    </row>
    <row r="7">
      <c r="A7" s="3" t="inlineStr">
        <is>
          <t>主网当前</t>
        </is>
      </c>
      <c r="B7" s="3" t="inlineStr">
        <is>
          <t>1 小时</t>
        </is>
      </c>
      <c r="C7" s="3" t="n">
        <v>57</v>
      </c>
      <c r="D7" s="9" t="inlineStr">
        <is>
          <t>30 张</t>
        </is>
      </c>
      <c r="E7" s="9" t="inlineStr">
        <is>
          <t>54 张</t>
        </is>
      </c>
      <c r="F7" s="3" t="inlineStr">
        <is>
          <t>约 37 MP/s，占主网全网算力约 13%</t>
        </is>
      </c>
    </row>
    <row r="8">
      <c r="A8" s="3" t="inlineStr">
        <is>
          <t>主网当前</t>
        </is>
      </c>
      <c r="B8" s="3" t="inlineStr">
        <is>
          <t>10 分钟</t>
        </is>
      </c>
      <c r="C8" s="3" t="n">
        <v>57</v>
      </c>
      <c r="D8" s="9" t="inlineStr">
        <is>
          <t>178 张</t>
        </is>
      </c>
      <c r="E8" s="9" t="inlineStr">
        <is>
          <t>322 张</t>
        </is>
      </c>
      <c r="F8" s="3" t="inlineStr">
        <is>
          <t>仅矿场规模可行</t>
        </is>
      </c>
    </row>
    <row r="9">
      <c r="A9" s="3" t="inlineStr">
        <is>
          <t>高难度</t>
        </is>
      </c>
      <c r="B9" s="3" t="inlineStr">
        <is>
          <t>8 小时</t>
        </is>
      </c>
      <c r="C9" s="3" t="n">
        <v>63</v>
      </c>
      <c r="D9" s="9" t="inlineStr">
        <is>
          <t>237 张</t>
        </is>
      </c>
      <c r="E9" s="9" t="inlineStr">
        <is>
          <t>429 张</t>
        </is>
      </c>
      <c r="F9" s="3" t="inlineStr">
        <is>
          <t>个人已不现实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2026-09-14T16:46:18Z</dcterms:created>
  <dcterms:modified xmlns:dcterms="http://purl.org/dc/terms/" xmlns:xsi="http://www.w3.org/2001/XMLSchema-instance" xsi:type="dcterms:W3CDTF">2026-09-14T16:46:18Z</dcterms:modified>
</cp:coreProperties>
</file>